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82" documentId="13_ncr:1_{F6CB121F-512D-4AA6-A0C1-0FB36C537598}" xr6:coauthVersionLast="47" xr6:coauthVersionMax="47" xr10:uidLastSave="{F774FB9A-B166-416D-A2E1-0D041E30DB1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<sst xmlns="http://schemas.openxmlformats.org/spreadsheetml/2006/main" count="180298" uniqueCount="39133">
  <si>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</si>
  <si>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</si>
  <si>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</si>
  <si>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</si>
  <si>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</si>
  <si>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</si>
  <si>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</si>
  <si>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</si>
  <si>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</si>
  <si>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</si>
  <si>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</si>
  <si>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</si>
  <si>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</si>
  <si>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</si>
  <si>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</si>
  <si>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</si>
  <si>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</si>
  <si>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</si>
  <si>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</si>
  <si>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</si>
  <si>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</si>
  <si>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</si>
  <si>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</si>
  <si>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</si>
  <si>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</si>
  <si>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</si>
  <si>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</si>
  <si>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</si>
  <si>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</si>
  <si>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</si>
  <si>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</si>
  <si>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</si>
  <si>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</si>
  <si>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</si>
  <si>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</si>
  <si>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</si>
  <si>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</si>
  <si>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</si>
  <si>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</si>
  <si>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</si>
  <si>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</si>
  <si>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</si>
  <si>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</si>
  <si>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</si>
  <si>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</si>
  <si>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</si>
  <si>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</si>
  <si>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</si>
  <si>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</si>
  <si>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</si>
  <si>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</si>
  <si>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</si>
  <si>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</si>
  <si>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</si>
  <si>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</si>
  <si>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</si>
  <si>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</si>
  <si>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</si>
  <si>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</si>
  <si>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</si>
  <si>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</si>
  <si>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</si>
  <si>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</si>
  <si>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</si>
  <si>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</si>
  <si>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</si>
  <si>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</si>
  <si>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</si>
  <si>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</si>
  <si>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</si>
  <si>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</si>
  <si>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</si>
  <si>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</si>
  <si>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</si>
  <si>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</si>
  <si>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</si>
  <si>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</si>
  <si>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</si>
  <si>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</si>
  <si>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</si>
  <si>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</si>
  <si>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</si>
  <si>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</si>
  <si>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</si>
  <si>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</si>
  <si>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</si>
  <si>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</si>
  <si>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</si>
  <si>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</si>
  <si>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</si>
  <si>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</si>
  <si>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</si>
  <si>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</si>
  <si>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</si>
  <si>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</si>
  <si>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</si>
  <si>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</si>
  <si>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</si>
  <si>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</si>
  <si>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</si>
  <si>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</si>
  <si>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</si>
  <si>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</si>
  <si>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</si>
  <si>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</si>
  <si>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</si>
  <si>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</si>
  <si>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</si>
  <si>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</si>
  <si>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</si>
  <si>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</si>
  <si>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</si>
  <si>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</si>
  <si>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</si>
  <si>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</si>
  <si>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</si>
  <si>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</si>
  <si>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</si>
  <si>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</si>
  <si>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</si>
  <si>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</si>
  <si>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</si>
  <si>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</si>
  <si>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</si>
  <si>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</si>
  <si>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</si>
  <si>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</si>
  <si>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</si>
  <si>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</si>
  <si>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</si>
  <si>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</si>
  <si>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</si>
  <si>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</si>
  <si>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</si>
  <si>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</si>
  <si>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</si>
  <si>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</si>
  <si>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</si>
  <si>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</si>
  <si>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</si>
  <si>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</si>
  <si>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</si>
  <si>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</si>
  <si>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</si>
  <si>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</si>
  <si>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</si>
  <si>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</si>
  <si>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</si>
  <si>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</si>
  <si>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</si>
  <si>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</si>
  <si>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</si>
  <si>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</si>
  <si>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</si>
  <si>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</si>
  <si>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</si>
  <si>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</si>
  <si>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</si>
  <si>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</si>
  <si>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</si>
  <si>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</si>
  <si>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</si>
  <si>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</si>
  <si>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</si>
  <si>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</si>
  <si>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</si>
  <si>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</si>
  <si>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</si>
  <si>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</si>
  <si>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</si>
  <si>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</si>
  <si>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</si>
  <si>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</si>
  <si>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</si>
  <si>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</si>
  <si>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</si>
  <si>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</si>
  <si>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</si>
  <si>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</si>
  <si>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</si>
  <si>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</si>
  <si>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</si>
  <si>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</si>
  <si>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</si>
  <si>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</si>
  <si>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</si>
  <si>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</si>
  <si>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</si>
  <si>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</si>
  <si>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</si>
  <si>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</si>
  <si>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</si>
  <si>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</si>
  <si>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</si>
  <si>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</si>
  <si>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</si>
  <si>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</si>
  <si>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</si>
  <si>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</si>
  <si>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</si>
  <si>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</si>
  <si>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</si>
  <si>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</si>
  <si>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</si>
  <si>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</si>
  <si>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</si>
  <si>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</si>
  <si>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</si>
  <si>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</si>
  <si>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</si>
  <si>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</si>
  <si>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</si>
  <si>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</si>
  <si>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</si>
  <si>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</si>
  <si>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</si>
  <si>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</si>
  <si>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</si>
  <si>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</si>
  <si>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</si>
  <si>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</si>
  <si>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</si>
  <si>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</si>
  <si>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</si>
  <si>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</si>
  <si>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</si>
  <si>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</si>
  <si>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</si>
  <si>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</si>
  <si>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</si>
  <si>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</si>
  <si>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</si>
  <si>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</si>
  <si>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</si>
  <si>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</si>
  <si>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</si>
  <si>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</si>
  <si>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</si>
  <si>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</si>
  <si>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</si>
  <si>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</si>
  <si>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</si>
  <si>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</si>
  <si>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</si>
  <si>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</si>
  <si>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</si>
  <si>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</si>
  <si>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</si>
  <si>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</si>
  <si>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</si>
  <si>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</si>
  <si>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</si>
  <si>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</si>
  <si>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</si>
  <si>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</si>
  <si>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</si>
  <si>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</si>
  <si>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</si>
  <si>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</si>
  <si>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</si>
  <si>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</si>
  <si>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</si>
  <si>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</si>
  <si>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</si>
  <si>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</si>
  <si>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</si>
  <si>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</si>
  <si>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</si>
  <si>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</si>
  <si>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</si>
  <si>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</si>
  <si>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</si>
  <si>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</si>
  <si>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</si>
  <si>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</si>
  <si>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</si>
  <si>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</si>
  <si>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</si>
  <si>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</si>
  <si>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</si>
  <si>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</si>
  <si>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</si>
  <si>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</si>
  <si>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</si>
  <si>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</si>
  <si>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</si>
  <si>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</si>
  <si>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</si>
  <si>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</si>
  <si>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</si>
  <si>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</si>
  <si>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</si>
  <si>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</si>
  <si>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</si>
  <si>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</si>
  <si>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</si>
  <si>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</si>
  <si>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</si>
  <si>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</si>
  <si>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</si>
  <si>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</si>
  <si>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</si>
  <si>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</si>
  <si>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</si>
  <si>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</si>
  <si>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</si>
  <si>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</si>
  <si>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</si>
  <si>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</si>
  <si>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</si>
  <si>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</si>
  <si>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</si>
  <si>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</si>
  <si>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</si>
  <si>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</si>
  <si>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</si>
  <si>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</si>
  <si>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</si>
  <si>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</si>
  <si>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</si>
  <si>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</si>
  <si>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</si>
  <si>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</si>
  <si>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</si>
  <si>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</si>
  <si>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</si>
  <si>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</si>
  <si>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</si>
  <si>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</si>
  <si>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</si>
  <si>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</si>
  <si>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</si>
  <si>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</si>
  <si>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</si>
  <si>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</si>
  <si>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</si>
  <si>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</si>
  <si>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</si>
  <si>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</si>
  <si>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</si>
  <si>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</si>
  <si>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</si>
  <si>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</si>
  <si>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</si>
  <si>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</si>
  <si>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</si>
  <si>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</si>
  <si>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</si>
  <si>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</si>
  <si>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</si>
  <si>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</si>
  <si>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</si>
  <si>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</si>
  <si>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</si>
  <si>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</si>
  <si>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</si>
  <si>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</si>
  <si>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</si>
  <si>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</si>
  <si>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</si>
  <si>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</si>
  <si>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</si>
  <si>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</si>
  <si>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</si>
  <si>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</si>
  <si>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</si>
  <si>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</si>
  <si>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</si>
  <si>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</si>
  <si>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</si>
  <si>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</si>
  <si>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</si>
  <si>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</si>
  <si>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</si>
  <si>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</si>
  <si>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</si>
  <si>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</si>
  <si>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</si>
  <si>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</si>
  <si>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</si>
  <si>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</si>
  <si>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</si>
  <si>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</si>
  <si>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</si>
  <si>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</si>
  <si>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</si>
  <si>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</si>
  <si>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</si>
  <si>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</si>
  <si>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</si>
  <si>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</si>
  <si>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</si>
  <si>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</si>
  <si>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</si>
  <si>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</si>
  <si>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</si>
  <si>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</si>
  <si>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</si>
  <si>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</si>
  <si>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</si>
  <si>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</si>
  <si>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</si>
  <si>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</si>
  <si>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</si>
  <si>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</si>
  <si>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</si>
  <si>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</si>
  <si>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</si>
  <si>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</si>
  <si>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</si>
  <si>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</si>
  <si>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</si>
  <si>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</si>
  <si>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</si>
  <si>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</si>
  <si>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</si>
  <si>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</si>
  <si>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</si>
  <si>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</si>
  <si>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</si>
  <si>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</si>
  <si>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</si>
  <si>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</si>
  <si>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</si>
  <si>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</si>
  <si>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</si>
  <si>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</si>
  <si>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</si>
  <si>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</si>
  <si>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</si>
  <si>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</si>
  <si>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</si>
  <si>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</si>
  <si>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</si>
  <si>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</si>
  <si>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</si>
  <si>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</si>
  <si>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</si>
  <si>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</si>
  <si>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</si>
  <si>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</si>
  <si>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</si>
  <si>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</si>
  <si>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</si>
  <si>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</si>
  <si>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</si>
  <si>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</si>
  <si>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</si>
  <si>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</si>
  <si>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</si>
  <si>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</si>
  <si>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</si>
  <si>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</si>
  <si>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</si>
  <si>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</si>
  <si>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</si>
  <si>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</si>
  <si>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</si>
  <si>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</si>
  <si>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</si>
  <si>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</si>
  <si>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</si>
  <si>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</si>
  <si>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</si>
  <si>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</si>
  <si>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</si>
  <si>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</si>
  <si>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</si>
  <si>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</si>
  <si>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</si>
  <si>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</si>
  <si>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</si>
  <si>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</si>
  <si>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</si>
  <si>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</si>
  <si>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</si>
  <si>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</si>
  <si>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</si>
  <si>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</si>
  <si>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</si>
  <si>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</si>
  <si>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</si>
  <si>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</si>
  <si>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</si>
  <si>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</si>
  <si>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</si>
  <si>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</si>
  <si>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</si>
  <si>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</si>
  <si>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</si>
  <si>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</si>
  <si>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</si>
  <si>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</si>
  <si>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</si>
  <si>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</si>
  <si>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</si>
  <si>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</si>
  <si>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</si>
  <si>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</si>
  <si>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</si>
  <si>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</si>
  <si>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</si>
  <si>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</si>
  <si>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</si>
  <si>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</si>
  <si>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</si>
  <si>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</si>
  <si>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</si>
  <si>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</si>
  <si>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</si>
  <si>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</si>
  <si>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</si>
  <si>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</si>
  <si>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</si>
  <si>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</si>
  <si>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</si>
  <si>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</si>
  <si>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</si>
  <si>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</si>
  <si>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</si>
  <si>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</si>
  <si>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</si>
  <si>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</si>
  <si>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</si>
  <si>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</si>
  <si>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</si>
  <si>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</si>
  <si>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</si>
  <si>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</si>
  <si>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</si>
  <si>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</si>
  <si>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</si>
  <si>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</si>
  <si>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</si>
  <si>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</si>
  <si>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</si>
  <si>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</si>
  <si>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</si>
  <si>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</si>
  <si>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</si>
  <si>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</si>
  <si>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</si>
  <si>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</si>
  <si>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</si>
  <si>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</si>
  <si>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</si>
  <si>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</si>
  <si>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</si>
  <si>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</si>
  <si>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</si>
  <si>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</si>
  <si>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</si>
  <si>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</si>
  <si>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</si>
  <si>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</si>
  <si>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</si>
  <si>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</si>
  <si>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</si>
  <si>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</si>
  <si>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</si>
  <si>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</si>
  <si>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</si>
  <si>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</si>
  <si>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</si>
  <si>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</si>
  <si>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</si>
  <si>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</si>
  <si>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</si>
  <si>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</si>
  <si>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</si>
  <si>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</si>
  <si>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</si>
  <si>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</si>
  <si>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</si>
  <si>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</si>
  <si>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</si>
  <si>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</si>
  <si>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</si>
  <si>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</si>
  <si>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</si>
  <si>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</si>
  <si>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</si>
  <si>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</si>
  <si>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</si>
  <si>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</si>
  <si>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</si>
  <si>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</si>
  <si>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</si>
  <si>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</si>
  <si>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</si>
  <si>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</si>
  <si>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</si>
  <si>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</si>
  <si>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</si>
  <si>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</si>
  <si>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</si>
  <si>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</si>
  <si>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</si>
  <si>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</si>
  <si>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</si>
  <si>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</si>
  <si>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</si>
  <si>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</si>
  <si>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</si>
  <si>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</si>
  <si>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</si>
  <si>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</si>
  <si>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</si>
  <si>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</si>
  <si>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</si>
  <si>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</si>
  <si>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</si>
  <si>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</si>
  <si>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</si>
  <si>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</si>
  <si>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</si>
  <si>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</si>
  <si>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</si>
  <si>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</si>
  <si>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</si>
  <si>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</si>
  <si>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</si>
  <si>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</si>
  <si>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</si>
  <si>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</si>
  <si>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</si>
  <si>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</si>
  <si>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</si>
  <si>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</si>
  <si>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</si>
  <si>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</si>
  <si>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</si>
  <si>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</si>
  <si>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</si>
  <si>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</si>
  <si>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</si>
  <si>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</si>
  <si>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</si>
  <si>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</si>
  <si>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</si>
  <si>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</si>
  <si>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</si>
  <si>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</si>
  <si>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</si>
  <si>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</si>
  <si>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</si>
  <si>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</si>
  <si>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</si>
  <si>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</si>
  <si>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</si>
  <si>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</si>
  <si>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</si>
  <si>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</si>
  <si>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</si>
  <si>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</si>
  <si>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</si>
  <si>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</si>
  <si>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</si>
  <si>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</si>
  <si>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</si>
  <si>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</si>
  <si>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</si>
  <si>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</si>
  <si>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</si>
  <si>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</si>
  <si>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</si>
  <si>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</si>
  <si>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</si>
  <si>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</si>
  <si>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</si>
  <si>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</si>
  <si>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</si>
  <si>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</si>
  <si>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</si>
  <si>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</si>
  <si>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</si>
  <si>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</si>
  <si>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</si>
  <si>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</si>
  <si>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</si>
  <si>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</si>
  <si>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</si>
  <si>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</si>
  <si>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</si>
  <si>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</si>
  <si>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</si>
  <si>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</si>
  <si>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</si>
  <si>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</si>
  <si>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</si>
  <si>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</si>
  <si>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</si>
  <si>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</si>
  <si>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</si>
  <si>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</si>
  <si>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</si>
  <si>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</si>
  <si>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</si>
  <si>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</si>
  <si>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</si>
  <si>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</si>
  <si>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</si>
  <si>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</si>
  <si>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</si>
  <si>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</si>
  <si>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</si>
  <si>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</si>
  <si>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</si>
  <si>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</si>
  <si>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</si>
  <si>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</si>
  <si>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</si>
  <si>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</si>
  <si>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</si>
  <si>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</si>
  <si>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</si>
  <si>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</si>
  <si>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</si>
  <si>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</si>
  <si>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</si>
  <si>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</si>
  <si>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</si>
  <si>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</si>
  <si>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</si>
  <si>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</si>
  <si>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</si>
  <si>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</si>
  <si>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</si>
  <si>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</si>
  <si>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</si>
  <si>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</si>
  <si>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</si>
  <si>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</si>
  <si>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</si>
  <si>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</si>
  <si>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</si>
  <si>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</si>
  <si>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</si>
  <si>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</si>
  <si>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</si>
  <si>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</si>
  <si>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</si>
  <si>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</si>
  <si>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</si>
  <si>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</si>
  <si>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</si>
  <si>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</si>
  <si>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</si>
  <si>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</si>
  <si>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</si>
  <si>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</si>
  <si>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</si>
  <si>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</si>
  <si>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</si>
  <si>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</si>
  <si>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</si>
  <si>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</si>
  <si>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</si>
  <si>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</si>
  <si>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</si>
  <si>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</si>
  <si>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</si>
  <si>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</si>
  <si>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</si>
  <si>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</si>
  <si>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</si>
  <si>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</si>
  <si>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</si>
  <si>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</si>
  <si>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</si>
  <si>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</si>
  <si>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</si>
  <si>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</si>
  <si>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</si>
  <si>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</si>
  <si>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</si>
  <si>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</si>
  <si>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</si>
  <si>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</si>
  <si>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</si>
  <si>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</si>
  <si>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</si>
  <si>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</si>
  <si>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</si>
  <si>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</si>
  <si>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</si>
  <si>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</si>
  <si>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</si>
  <si>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</si>
  <si>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</si>
  <si>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</si>
  <si>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</si>
  <si>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</si>
  <si>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</si>
  <si>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</si>
  <si>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</si>
  <si>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</si>
  <si>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</si>
  <si>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</si>
  <si>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</si>
  <si>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</si>
  <si>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</si>
  <si>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</si>
  <si>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</si>
  <si>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</si>
  <si>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</si>
  <si>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</si>
  <si>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</si>
  <si>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</si>
  <si>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</si>
  <si>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</si>
  <si>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</si>
  <si>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</si>
  <si>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</si>
  <si>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</si>
  <si>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</si>
  <si>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</si>
  <si>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</si>
  <si>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</si>
  <si>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</si>
  <si>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</si>
  <si>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</si>
  <si>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</si>
  <si>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</si>
  <si>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</si>
  <si>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</si>
  <si>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</si>
  <si>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</si>
  <si>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</si>
  <si>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</si>
  <si>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</si>
  <si>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</si>
  <si>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</si>
  <si>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</si>
  <si>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</si>
  <si>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</si>
  <si>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</si>
  <si>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</si>
  <si>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</si>
  <si>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</si>
  <si>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</si>
  <si>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</si>
  <si>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</si>
  <si>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</si>
  <si>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</si>
  <si>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</si>
  <si>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</si>
  <si>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</si>
  <si>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</si>
  <si>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</si>
  <si>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</si>
  <si>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</si>
  <si>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</si>
  <si>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</si>
  <si>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</si>
  <si>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</si>
  <si>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</si>
  <si>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</si>
  <si>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</si>
  <si>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</si>
  <si>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</si>
  <si>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</si>
  <si>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</si>
  <si>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</si>
  <si>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</si>
  <si>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</si>
  <si>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</si>
  <si>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</si>
  <si>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</si>
  <si>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</si>
  <si>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</si>
  <si>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</si>
  <si>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</si>
  <si>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</si>
  <si>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</si>
  <si>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</si>
  <si>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</si>
  <si>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</si>
  <si>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</si>
  <si>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</si>
  <si>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</si>
  <si>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</si>
  <si>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</si>
  <si>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</si>
  <si>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</si>
  <si>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</si>
  <si>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</si>
  <si>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</si>
  <si>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</si>
  <si>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</si>
  <si>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</si>
  <si>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</si>
  <si>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</si>
  <si>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</si>
  <si>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</si>
  <si>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</si>
  <si>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</si>
  <si>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</si>
  <si>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</si>
  <si>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</si>
  <si>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</si>
  <si>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</si>
  <si>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</si>
  <si>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</si>
  <si>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</si>
  <si>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</si>
  <si>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</si>
  <si>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</si>
  <si>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</si>
  <si>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</si>
  <si>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</si>
  <si>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</si>
  <si>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</si>
  <si>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</si>
  <si>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</si>
  <si>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</si>
  <si>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</si>
  <si>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</si>
  <si>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</si>
  <si>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</si>
  <si>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</si>
  <si>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</si>
  <si>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</si>
  <si>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</si>
  <si>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</si>
  <si>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</si>
  <si>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</si>
  <si>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</si>
  <si>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</si>
  <si>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</si>
  <si>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</si>
  <si>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</si>
  <si>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</si>
  <si>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</si>
  <si>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</si>
  <si>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</si>
  <si>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</si>
  <si>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</si>
  <si>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</si>
  <si>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</si>
  <si>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</si>
  <si>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</si>
  <si>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</si>
  <si>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</si>
  <si>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</si>
  <si>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</si>
  <si>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</si>
  <si>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</si>
  <si>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</si>
  <si>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</si>
  <si>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</si>
  <si>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</si>
  <si>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</si>
  <si>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</si>
  <si>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</si>
  <si>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</si>
  <si>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</si>
  <si>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</si>
  <si>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</si>
  <si>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</si>
  <si>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</si>
  <si>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</si>
  <si>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</si>
  <si>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</si>
  <si>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</si>
  <si>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</si>
  <si>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</si>
  <si>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</si>
  <si>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</si>
  <si>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</si>
  <si>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</si>
  <si>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</si>
  <si>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</si>
  <si>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</si>
  <si>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</si>
  <si>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</si>
  <si>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</si>
  <si>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</si>
  <si>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</si>
  <si>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</si>
  <si>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</si>
  <si>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</si>
  <si>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</si>
  <si>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</si>
  <si>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</si>
  <si>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</si>
  <si>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</si>
  <si>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</si>
  <si>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</si>
  <si>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</si>
  <si>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</si>
  <si>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</si>
  <si>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</si>
  <si>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</si>
  <si>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</si>
  <si>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</si>
  <si>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</si>
  <si>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</si>
  <si>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</si>
  <si>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</si>
  <si>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</si>
  <si>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</si>
  <si>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</si>
  <si>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</si>
  <si>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</si>
  <si>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</si>
  <si>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</si>
  <si>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</si>
  <si>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</si>
  <si>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</si>
  <si>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</si>
  <si>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</si>
  <si>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</si>
  <si>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</si>
  <si>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</si>
  <si>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</si>
  <si>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</si>
  <si>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</si>
  <si>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</si>
  <si>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</si>
  <si>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</si>
  <si>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</si>
  <si>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</si>
  <si>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</si>
  <si>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</si>
  <si>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</si>
  <si>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</si>
  <si>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</si>
  <si>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</si>
  <si>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</si>
  <si>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</si>
  <si>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</si>
  <si>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</si>
  <si>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</si>
  <si>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</si>
  <si>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</si>
  <si>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</si>
  <si>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</si>
  <si>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</si>
  <si>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</si>
  <si>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</si>
  <si>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</si>
  <si>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</si>
  <si>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</si>
  <si>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</si>
  <si>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</si>
  <si>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</si>
  <si>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</si>
  <si>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</si>
  <si>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</si>
  <si>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</si>
  <si>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</si>
  <si>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</si>
  <si>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</si>
  <si>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</si>
  <si>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</si>
  <si>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</si>
  <si>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</si>
  <si>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</si>
  <si>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</si>
  <si>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</si>
  <si>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</si>
  <si>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</si>
  <si>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</si>
  <si>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</si>
  <si>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</si>
  <si>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</si>
  <si>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</si>
  <si>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</si>
  <si>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</si>
  <si>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</si>
  <si>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</si>
  <si>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</si>
  <si>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</si>
  <si>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</si>
  <si>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</si>
  <si>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</si>
  <si>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</si>
  <si>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</si>
  <si>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</si>
  <si>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</si>
  <si>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</si>
  <si>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</si>
  <si>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</si>
  <si>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</si>
  <si>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</si>
  <si>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</si>
  <si>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</si>
  <si>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</si>
  <si>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</si>
  <si>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</si>
  <si>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</si>
  <si>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</si>
  <si>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</si>
  <si>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</si>
  <si>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</si>
  <si>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</si>
  <si>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</si>
  <si>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</si>
  <si>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</si>
  <si>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</si>
  <si>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</si>
  <si>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</si>
  <si>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</si>
  <si>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</si>
  <si>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</si>
  <si>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</si>
  <si>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</si>
  <si>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</si>
  <si>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</si>
  <si>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</si>
  <si>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</si>
  <si>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</si>
  <si>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</si>
  <si>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</si>
  <si>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</si>
  <si>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</si>
  <si>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</si>
  <si>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</si>
  <si>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</si>
  <si>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</si>
  <si>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</si>
  <si>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</si>
  <si>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</si>
  <si>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</si>
  <si>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</si>
  <si>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</si>
  <si>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</si>
  <si>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</si>
  <si>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</si>
  <si>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</si>
  <si>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</si>
  <si>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</si>
  <si>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</si>
  <si>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</si>
  <si>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</si>
  <si>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</si>
  <si>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</si>
  <si>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</si>
  <si>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</si>
  <si>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</si>
  <si>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</si>
  <si>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</si>
  <si>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</si>
  <si>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</si>
  <si>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</si>
  <si>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</si>
  <si>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</si>
  <si>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</si>
  <si>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</si>
  <si>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</si>
  <si>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</si>
  <si>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</si>
  <si>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</si>
  <si>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</si>
  <si>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</si>
  <si>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</si>
  <si>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</si>
  <si>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</si>
  <si>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</si>
  <si>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</si>
  <si>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</si>
  <si>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</si>
  <si>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</si>
  <si>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</si>
  <si>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</si>
  <si>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</si>
  <si>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</si>
  <si>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</si>
  <si>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</si>
  <si>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</si>
  <si>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</si>
  <si>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</si>
  <si>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</si>
  <si>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</si>
  <si>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</si>
  <si>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</si>
  <si>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</si>
  <si>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</si>
  <si>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</si>
  <si>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</si>
  <si>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</si>
  <si>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</si>
  <si>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</si>
  <si>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</si>
  <si>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</si>
  <si>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</si>
  <si>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</si>
  <si>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</si>
  <si>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</si>
  <si>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</si>
  <si>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</si>
  <si>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</si>
  <si>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</si>
  <si>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</si>
  <si>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</si>
  <si>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</si>
  <si>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</si>
  <si>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</si>
  <si>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</si>
  <si>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</si>
  <si>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</si>
  <si>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</si>
  <si>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</si>
  <si>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</si>
  <si>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</si>
  <si>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</si>
  <si>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</si>
  <si>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</si>
  <si>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</si>
  <si>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</si>
  <si>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</si>
  <si>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</si>
  <si>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</si>
  <si>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</si>
  <si>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</si>
  <si>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</si>
  <si>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</si>
  <si>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</si>
  <si>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</si>
  <si>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</si>
  <si>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</si>
  <si>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</si>
  <si>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</si>
  <si>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</si>
  <si>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</si>
  <si>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</si>
  <si>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</si>
  <si>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</si>
  <si>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</si>
  <si>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</si>
  <si>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</si>
  <si>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</si>
  <si>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</si>
  <si>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</si>
  <si>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</si>
  <si>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</si>
  <si>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</si>
  <si>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</si>
  <si>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</si>
  <si>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</si>
  <si>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</si>
  <si>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</si>
  <si>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</si>
  <si>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</si>
  <si>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</si>
  <si>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</si>
  <si>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</si>
  <si>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</si>
  <si>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</si>
  <si>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</si>
  <si>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</si>
  <si>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</si>
  <si>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</si>
  <si>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</si>
  <si>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</si>
  <si>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</si>
  <si>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</si>
  <si>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</si>
  <si>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</si>
  <si>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</si>
  <si>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</si>
  <si>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</si>
  <si>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</si>
  <si>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</si>
  <si>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</si>
  <si>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</si>
  <si>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</si>
  <si>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</si>
  <si>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</si>
  <si>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</si>
  <si>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</si>
  <si>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</si>
  <si>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</si>
  <si>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</si>
  <si>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</si>
  <si>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</si>
  <si>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</si>
  <si>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</si>
  <si>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</si>
  <si>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</si>
  <si>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</si>
  <si>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</si>
  <si>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</si>
  <si>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</si>
  <si>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</si>
  <si>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</si>
  <si>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</si>
  <si>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</si>
  <si>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</si>
  <si>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</si>
  <si>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</si>
  <si>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</si>
  <si>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</si>
  <si>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</si>
  <si>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</si>
  <si>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</si>
  <si>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</si>
  <si>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</si>
  <si>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</si>
  <si>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</si>
  <si>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</si>
  <si>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</si>
  <si>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</si>
  <si>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</si>
  <si>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</si>
  <si>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</si>
  <si>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</si>
  <si>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</si>
  <si>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</si>
  <si>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</si>
  <si>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</si>
  <si>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</si>
  <si>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</si>
  <si>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</si>
  <si>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</si>
  <si>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</si>
  <si>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</si>
  <si>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</si>
  <si>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</si>
  <si>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</si>
  <si>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</si>
  <si>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</si>
  <si>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</si>
  <si>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</si>
  <si>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</si>
  <si>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</si>
  <si>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</si>
  <si>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</si>
  <si>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</si>
  <si>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</si>
  <si>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</si>
  <si>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</si>
  <si>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</si>
  <si>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</si>
  <si>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</si>
  <si>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</si>
  <si>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</si>
  <si>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</si>
  <si>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</si>
  <si>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</si>
  <si>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</si>
  <si>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</si>
  <si>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</si>
  <si>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</si>
  <si>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</si>
  <si>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</si>
  <si>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</si>
  <si>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</si>
  <si>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</si>
  <si>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</si>
  <si>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</si>
  <si>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</si>
  <si>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</si>
  <si>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</si>
  <si>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</si>
  <si>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</si>
  <si>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</si>
  <si>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</si>
  <si>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</si>
  <si>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</si>
  <si>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</si>
  <si>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</si>
  <si>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</si>
  <si>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</si>
  <si>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</si>
  <si>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</si>
  <si>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</si>
  <si>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</si>
  <si>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</si>
  <si>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</si>
  <si>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</si>
  <si>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</si>
  <si>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</si>
  <si>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</si>
  <si>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</si>
  <si>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</si>
  <si>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</si>
  <si>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</si>
  <si>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</si>
  <si>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</si>
  <si>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</si>
  <si>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</si>
  <si>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</si>
  <si>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</si>
  <si>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</si>
  <si>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</si>
  <si>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</si>
  <si>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</si>
  <si>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</si>
  <si>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</si>
  <si>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</si>
  <si>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</si>
  <si>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</si>
  <si>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</si>
  <si>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</si>
  <si>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</si>
  <si>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</si>
  <si>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</si>
  <si>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</si>
  <si>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</si>
  <si>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</si>
  <si>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</si>
  <si>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</si>
  <si>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</si>
  <si>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</si>
  <si>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</si>
  <si>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</si>
  <si>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</si>
  <si>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</si>
  <si>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</si>
  <si>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</si>
  <si>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</si>
  <si>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</si>
  <si>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</si>
  <si>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</si>
  <si>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</si>
  <si>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</si>
  <si>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</si>
  <si>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</si>
  <si>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</si>
  <si>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</si>
  <si>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</si>
  <si>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</si>
  <si>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</si>
  <si>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</si>
  <si>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</si>
  <si>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</si>
  <si>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</si>
  <si>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</si>
  <si>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</si>
  <si>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</si>
  <si>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</si>
  <si>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</si>
  <si>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</si>
  <si>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</si>
  <si>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</si>
  <si>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</si>
  <si>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</si>
  <si>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</si>
  <si>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</si>
  <si>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</si>
  <si>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</si>
  <si>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</si>
  <si>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</si>
  <si>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</si>
  <si>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</si>
  <si>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</si>
  <si>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</si>
  <si>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</si>
  <si>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</si>
  <si>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</si>
  <si>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</si>
  <si>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</si>
  <si>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</si>
  <si>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</si>
  <si>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</si>
  <si>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</si>
  <si>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</si>
  <si>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</si>
  <si>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</si>
  <si>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</si>
  <si>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</si>
  <si>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</si>
  <si>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</si>
  <si>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</si>
  <si>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</si>
  <si>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</si>
  <si>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</si>
  <si>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</si>
  <si>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</si>
  <si>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</si>
  <si>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</si>
  <si>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</si>
  <si>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</si>
  <si>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</si>
  <si>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</si>
  <si>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</si>
  <si>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</si>
  <si>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</si>
  <si>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</si>
  <si>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</si>
  <si>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</si>
  <si>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</si>
  <si>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</si>
  <si>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</si>
  <si>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</si>
  <si>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</si>
  <si>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</si>
  <si>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</si>
  <si>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</si>
  <si>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</si>
  <si>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</si>
  <si>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</si>
  <si>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</si>
  <si>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</si>
  <si>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</si>
  <si>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</si>
  <si>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</si>
  <si>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</si>
  <si>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</si>
  <si>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</si>
  <si>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</si>
  <si>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</si>
  <si>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</si>
  <si>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</si>
  <si>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</si>
  <si>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</si>
  <si>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</si>
  <si>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</si>
  <si>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</si>
  <si>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</si>
  <si>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</si>
  <si>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</si>
  <si>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</si>
  <si>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</si>
  <si>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</si>
  <si>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</si>
  <si>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</si>
  <si>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</si>
  <si>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</si>
  <si>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</si>
  <si>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</si>
  <si>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</si>
  <si>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</si>
  <si>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</si>
  <si>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</si>
  <si>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</si>
  <si>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</si>
  <si>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</si>
  <si>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</si>
  <si>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</si>
  <si>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</si>
  <si>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</si>
  <si>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</si>
  <si>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</si>
  <si>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</si>
  <si>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</si>
  <si>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</si>
  <si>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</si>
  <si>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</si>
  <si>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</si>
  <si>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</si>
  <si>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</si>
  <si>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</si>
  <si>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</si>
  <si>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</si>
  <si>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</si>
  <si>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</si>
  <si>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</si>
  <si>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</si>
  <si>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</si>
  <si>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</si>
  <si>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</si>
  <si>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</si>
  <si>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</si>
  <si>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</si>
  <si>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</si>
  <si>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</si>
  <si>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</si>
  <si>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</si>
  <si>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</si>
  <si>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</si>
  <si>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</si>
  <si>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</si>
  <si>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</si>
  <si>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</si>
  <si>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</si>
  <si>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</si>
  <si>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</si>
  <si>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</si>
  <si>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</si>
  <si>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</si>
  <si>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</si>
  <si>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</si>
  <si>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</si>
  <si>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</si>
  <si>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</si>
  <si>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</si>
  <si>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</si>
  <si>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</si>
  <si>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</si>
  <si>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</si>
  <si>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</si>
  <si>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</si>
  <si>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</si>
  <si>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</si>
  <si>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</si>
  <si>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</si>
  <si>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</si>
  <si>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</si>
  <si>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</si>
  <si>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</si>
  <si>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</si>
  <si>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</si>
  <si>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</si>
  <si>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</si>
  <si>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</si>
  <si>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</si>
  <si>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</si>
  <si>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</si>
  <si>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</si>
  <si>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</si>
  <si>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</si>
  <si>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</si>
  <si>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</si>
  <si>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</si>
  <si>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</si>
  <si>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</si>
  <si>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</si>
  <si>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</si>
  <si>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</si>
  <si>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</si>
  <si>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</si>
  <si>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</si>
  <si>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</si>
  <si>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</si>
  <si>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</si>
  <si>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</si>
  <si>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</si>
  <si>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</si>
  <si>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</si>
  <si>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</si>
  <si>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</si>
  <si>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</si>
  <si>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</si>
  <si>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</si>
  <si>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</si>
  <si>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</si>
  <si>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</si>
  <si>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</si>
  <si>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</si>
  <si>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</si>
  <si>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</si>
  <si>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</si>
  <si>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</si>
  <si>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</si>
  <si>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</si>
  <si>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</si>
  <si>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</si>
  <si>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</si>
  <si>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</si>
  <si>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</si>
  <si>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</si>
  <si>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</si>
  <si>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</si>
  <si>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</si>
  <si>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</si>
  <si>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</si>
  <si>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</si>
  <si>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</si>
  <si>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</si>
  <si>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</si>
  <si>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</si>
  <si>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</si>
  <si>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</si>
  <si>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</si>
  <si>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</si>
  <si>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</si>
  <si>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</si>
  <si>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</si>
  <si>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</si>
  <si>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</si>
  <si>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</si>
  <si>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</si>
  <si>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</si>
  <si>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</si>
  <si>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</si>
  <si>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</si>
  <si>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</si>
  <si>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</si>
  <si>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</si>
  <si>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</si>
  <si>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</si>
  <si>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</si>
  <si>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</si>
  <si>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</si>
  <si>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</si>
  <si>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</si>
  <si>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</si>
  <si>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</si>
  <si>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</si>
  <si>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</si>
  <si>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</si>
  <si>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</si>
  <si>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</si>
  <si>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</si>
  <si>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</si>
  <si>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</si>
  <si>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</si>
  <si>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</si>
  <si>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</si>
  <si>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</si>
  <si>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</si>
  <si>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</si>
  <si>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</si>
  <si>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</si>
  <si>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</si>
  <si>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</si>
  <si>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</si>
  <si>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</si>
  <si>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</si>
  <si>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</si>
  <si>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</si>
  <si>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</si>
  <si>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</si>
  <si>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</si>
  <si>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</si>
  <si>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</si>
  <si>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</si>
  <si>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</si>
  <si>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</si>
  <si>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</si>
  <si>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</si>
  <si>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</si>
  <si>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</si>
  <si>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</si>
  <si>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</si>
  <si>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</si>
  <si>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</si>
  <si>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</si>
  <si>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</si>
  <si>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</si>
  <si>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</si>
  <si>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</si>
  <si>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</si>
  <si>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</si>
  <si>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</si>
  <si>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</si>
  <si>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</si>
  <si>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</si>
  <si>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</si>
  <si>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</si>
  <si>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</si>
  <si>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</si>
  <si>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</si>
  <si>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</si>
  <si>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</si>
  <si>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</si>
  <si>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</si>
  <si>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</si>
  <si>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</si>
  <si>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</si>
  <si>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</si>
  <si>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</si>
  <si>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</si>
  <si>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</si>
  <si>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</si>
  <si>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</si>
  <si>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</si>
  <si>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</si>
  <si>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</si>
  <si>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</si>
  <si>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</si>
  <si>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</si>
  <si>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</si>
  <si>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</si>
  <si>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</si>
  <si>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</si>
  <si>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</si>
  <si>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</si>
  <si>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</si>
  <si>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</si>
  <si>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</si>
  <si>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</si>
  <si>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</si>
  <si>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</si>
  <si>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</si>
  <si>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</si>
  <si>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</si>
  <si>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</si>
  <si>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</si>
  <si>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</si>
  <si>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</si>
  <si>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</si>
  <si>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</si>
  <si>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</si>
  <si>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</si>
  <si>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</si>
  <si>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</si>
  <si>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</si>
  <si>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</si>
  <si>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</si>
  <si>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</si>
  <si>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</si>
  <si>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</si>
  <si>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</si>
  <si>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</si>
  <si>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</si>
  <si>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</si>
  <si>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</si>
  <si>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</si>
  <si>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</si>
  <si>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</si>
  <si>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</si>
  <si>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</si>
  <si>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</si>
  <si>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</si>
  <si>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</si>
  <si>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</si>
  <si>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</si>
  <si>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</si>
  <si>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</si>
  <si>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</si>
  <si>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</si>
  <si>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</si>
  <si>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</si>
  <si>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</si>
  <si>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</si>
  <si>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</si>
  <si>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</si>
  <si>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</si>
  <si>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</si>
  <si>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</si>
  <si>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</si>
  <si>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</si>
  <si>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</si>
  <si>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</si>
  <si>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</si>
  <si>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</si>
  <si>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</si>
  <si>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</si>
  <si>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</si>
  <si>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</si>
  <si>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</si>
  <si>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</si>
  <si>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</si>
  <si>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</si>
  <si>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</si>
  <si>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</si>
  <si>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</si>
  <si>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</si>
  <si>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</si>
  <si>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</si>
  <si>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</si>
  <si>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</si>
  <si>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</si>
  <si>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</si>
  <si>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</si>
  <si>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</si>
  <si>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</si>
  <si>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</si>
  <si>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</si>
  <si>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</si>
  <si>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</si>
  <si>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</si>
  <si>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</si>
  <si>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</si>
  <si>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</si>
  <si>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</si>
  <si>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</si>
  <si>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</si>
  <si>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</si>
  <si>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</si>
  <si>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</si>
  <si>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</si>
  <si>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</si>
  <si>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</si>
  <si>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</si>
  <si>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</si>
  <si>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</si>
  <si>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</si>
  <si>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</si>
  <si>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</si>
  <si>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</si>
  <si>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</si>
  <si>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</si>
  <si>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</si>
  <si>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</si>
  <si>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</si>
  <si>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</si>
  <si>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</si>
  <si>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</si>
  <si>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</si>
  <si>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</si>
  <si>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</si>
  <si>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</si>
  <si>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</si>
  <si>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</si>
  <si>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</si>
  <si>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</si>
  <si>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</si>
  <si>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</si>
  <si>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</si>
  <si>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</si>
  <si>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</si>
  <si>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</si>
  <si>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</si>
  <si>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</si>
  <si>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</si>
  <si>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</si>
  <si>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</si>
  <si>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</si>
  <si>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</si>
  <si>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</si>
  <si>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</si>
  <si>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</si>
  <si>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</si>
  <si>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</si>
  <si>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</si>
  <si>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</si>
  <si>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</si>
  <si>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</si>
  <si>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</si>
  <si>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</si>
  <si>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</si>
  <si>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</si>
  <si>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</si>
  <si>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</si>
  <si>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</si>
  <si>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</si>
  <si>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</si>
  <si>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</si>
  <si>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</si>
  <si>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</si>
  <si>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</si>
  <si>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</si>
  <si>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</si>
  <si>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</si>
  <si>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</si>
  <si>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</si>
  <si>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</si>
  <si>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</si>
  <si>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</si>
  <si>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</si>
  <si>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</si>
  <si>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</si>
  <si>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</si>
  <si>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</si>
  <si>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</si>
  <si>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</si>
  <si>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</si>
  <si>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</si>
  <si>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</si>
  <si>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</si>
  <si>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</si>
  <si>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</si>
  <si>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</si>
  <si>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</si>
  <si>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</si>
  <si>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</si>
  <si>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</si>
  <si>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</si>
  <si>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</si>
  <si>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</si>
  <si>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</si>
  <si>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</si>
  <si>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</si>
  <si>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</si>
  <si>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</si>
  <si>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</si>
  <si>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</si>
  <si>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</si>
  <si>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</si>
  <si>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</si>
  <si>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</si>
  <si>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</si>
  <si>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</si>
  <si>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</si>
  <si>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</si>
  <si>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</si>
  <si>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</si>
  <si>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</si>
  <si>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</si>
  <si>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</si>
  <si>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</si>
  <si>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</si>
  <si>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</si>
  <si>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</si>
  <si>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</si>
  <si>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</si>
  <si>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</si>
  <si>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</si>
  <si>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</si>
  <si>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</si>
  <si>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</si>
  <si>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</si>
  <si>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</si>
  <si>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</si>
  <si>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</si>
  <si>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</si>
  <si>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</si>
  <si>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</si>
  <si>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</si>
  <si>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</si>
  <si>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</si>
  <si>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</si>
  <si>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</si>
  <si>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</si>
  <si>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</si>
  <si>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</si>
  <si>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</si>
  <si>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</si>
  <si>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</si>
  <si>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</si>
  <si>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</si>
  <si>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</si>
  <si>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</si>
  <si>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</si>
  <si>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</si>
  <si>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</si>
  <si>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</si>
  <si>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</si>
  <si>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</si>
  <si>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</si>
  <si>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</si>
  <si>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</si>
  <si>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</si>
  <si>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</si>
  <si>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</si>
  <si>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</si>
  <si>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</si>
  <si>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</si>
  <si>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</si>
  <si>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</si>
  <si>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</si>
  <si>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</si>
  <si>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</si>
  <si>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</si>
  <si>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</si>
  <si>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</si>
  <si>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</si>
  <si>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</si>
  <si>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</si>
  <si>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</si>
  <si>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</si>
  <si>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</si>
  <si>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</si>
  <si>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</si>
  <si>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</si>
  <si>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</si>
  <si>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</si>
  <si>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</si>
  <si>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</si>
  <si>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</si>
  <si>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</si>
  <si>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</si>
  <si>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</si>
  <si>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</si>
  <si>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</si>
  <si>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</si>
  <si>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</si>
  <si>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</si>
  <si>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</si>
  <si>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</si>
  <si>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</si>
  <si>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</si>
  <si>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</si>
  <si>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</si>
  <si>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</si>
  <si>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</si>
  <si>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</si>
  <si>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</si>
  <si>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</si>
  <si>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</si>
  <si>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</si>
  <si>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</si>
  <si>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</si>
  <si>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</si>
  <si>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</si>
  <si>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</si>
  <si>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</si>
  <si>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</si>
  <si>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</si>
  <si>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</si>
  <si>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</si>
  <si>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</si>
  <si>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</si>
  <si>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</si>
  <si>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</si>
  <si>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</si>
  <si>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</si>
  <si>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</si>
  <si>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</si>
  <si>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</si>
  <si>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</si>
  <si>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</si>
  <si>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</si>
  <si>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</si>
  <si>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</si>
  <si>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</si>
  <si>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</si>
  <si>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</si>
  <si>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</si>
  <si>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</si>
  <si>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</si>
  <si>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</si>
  <si>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</si>
  <si>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</si>
  <si>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</si>
  <si>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</si>
  <si>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</si>
  <si>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</si>
  <si>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</si>
  <si>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</si>
  <si>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</si>
  <si>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</si>
  <si>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</si>
  <si>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</si>
  <si>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</si>
  <si>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</si>
  <si>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</si>
  <si>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</si>
  <si>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</si>
  <si>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</si>
  <si>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</si>
  <si>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</si>
  <si>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</si>
  <si>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</si>
  <si>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</si>
  <si>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</si>
  <si>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</si>
  <si>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</si>
  <si>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</si>
  <si>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</si>
  <si>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</si>
  <si>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</si>
  <si>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</si>
  <si>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</si>
  <si>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</si>
  <si>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</si>
  <si>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</si>
  <si>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</si>
  <si>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</si>
  <si>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</si>
  <si>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</si>
  <si>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</si>
  <si>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</si>
  <si>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</si>
  <si>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</si>
  <si>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</si>
  <si>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</si>
  <si>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</si>
  <si>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</si>
  <si>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</si>
  <si>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</si>
  <si>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</si>
  <si>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</si>
  <si>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</si>
  <si>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</si>
  <si>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</si>
  <si>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</si>
  <si>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</si>
  <si>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</si>
  <si>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</si>
  <si>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</si>
  <si>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</si>
  <si>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</si>
  <si>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</si>
  <si>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</si>
  <si>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</si>
  <si>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</si>
  <si>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</si>
  <si>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</si>
  <si>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</si>
  <si>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</si>
  <si>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</si>
  <si>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</si>
  <si>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</si>
  <si>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</si>
  <si>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</si>
  <si>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</si>
  <si>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</si>
  <si>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</si>
  <si>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</si>
  <si>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</si>
  <si>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</si>
  <si>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</si>
  <si>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</si>
  <si>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</si>
  <si>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</si>
  <si>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</si>
  <si>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</si>
  <si>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</si>
  <si>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</si>
  <si>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</si>
  <si>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</si>
  <si>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</si>
  <si>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</si>
  <si>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</si>
  <si>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</si>
  <si>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</si>
  <si>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</si>
  <si>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</si>
  <si>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</si>
  <si>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</si>
  <si>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</si>
  <si>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</si>
  <si>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</si>
  <si>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</si>
  <si>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</si>
  <si>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</si>
  <si>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</si>
  <si>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</si>
  <si>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</si>
  <si>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</si>
  <si>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</si>
  <si>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</si>
  <si>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</si>
  <si>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</si>
  <si>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</si>
  <si>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</si>
  <si>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</si>
  <si>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</si>
  <si>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</si>
  <si>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</si>
  <si>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</si>
  <si>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</si>
  <si>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</si>
  <si>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</si>
  <si>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</si>
  <si>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</si>
  <si>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</si>
  <si>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</si>
  <si>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</si>
  <si>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</si>
  <si>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</si>
  <si>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</si>
  <si>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</si>
  <si>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</si>
  <si>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</si>
  <si>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</si>
  <si>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</si>
  <si>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</si>
  <si>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</si>
  <si>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</si>
  <si>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</si>
  <si>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</si>
  <si>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</si>
  <si>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</si>
  <si>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</si>
  <si>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</si>
  <si>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</si>
  <si>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</si>
  <si>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</si>
  <si>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</si>
  <si>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</si>
  <si>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</si>
  <si>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</si>
  <si>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</si>
  <si>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</si>
  <si>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</si>
  <si>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</si>
  <si>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</si>
  <si>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</si>
  <si>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</si>
  <si>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</si>
  <si>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</si>
  <si>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</si>
  <si>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</si>
  <si>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</si>
  <si>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</si>
  <si>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</si>
  <si>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</si>
  <si>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</si>
  <si>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</si>
  <si>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</si>
  <si>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</si>
  <si>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</si>
  <si>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</si>
  <si>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</si>
  <si>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</si>
  <si>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</si>
  <si>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</si>
  <si>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</si>
  <si>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</si>
  <si>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</si>
  <si>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</si>
  <si>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</si>
  <si>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</si>
  <si>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</si>
  <si>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</si>
  <si>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</si>
  <si>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</si>
  <si>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</si>
  <si>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</si>
  <si>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</si>
  <si>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</si>
  <si>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</si>
  <si>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</si>
  <si>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</si>
  <si>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</si>
  <si>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</si>
  <si>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</si>
  <si>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</si>
  <si>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</si>
  <si>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</si>
  <si>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</si>
  <si>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</si>
  <si>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</si>
  <si>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</si>
  <si>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</si>
  <si>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</si>
  <si>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</si>
  <si>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</si>
  <si>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</si>
  <si>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</si>
  <si>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</si>
  <si>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</si>
  <si>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</si>
  <si>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</si>
  <si>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</si>
  <si>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</si>
  <si>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</si>
  <si>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</si>
  <si>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</si>
  <si>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</si>
  <si>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</si>
  <si>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</si>
  <si>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</si>
  <si>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</si>
  <si>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</si>
  <si>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</si>
  <si>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</si>
  <si>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</si>
  <si>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</si>
  <si>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</si>
  <si>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</si>
  <si>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</si>
  <si>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</si>
  <si>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</si>
  <si>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</si>
  <si>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</si>
  <si>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</si>
  <si>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</si>
  <si>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</si>
  <si>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</si>
  <si>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</si>
  <si>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</si>
  <si>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</si>
  <si>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</si>
  <si>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</si>
  <si>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</si>
  <si>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</si>
  <si>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</si>
  <si>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</si>
  <si>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</si>
  <si>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</si>
  <si>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</si>
  <si>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</si>
  <si>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</si>
  <si>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</si>
  <si>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</si>
  <si>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</si>
  <si>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</si>
  <si>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</si>
  <si>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</si>
  <si>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</si>
  <si>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</si>
  <si>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</si>
  <si>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</si>
  <si>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</si>
  <si>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</si>
  <si>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</si>
  <si>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</si>
  <si>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</si>
  <si>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</si>
  <si>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</si>
  <si>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</si>
  <si>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</si>
  <si>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</si>
  <si>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</si>
  <si>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</si>
  <si>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</si>
  <si>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</si>
  <si>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</si>
  <si>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</si>
  <si>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</si>
  <si>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</si>
  <si>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</si>
  <si>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</si>
  <si>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</si>
  <si>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</si>
  <si>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</si>
  <si>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</si>
  <si>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</si>
  <si>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</si>
  <si>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</si>
  <si>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</si>
  <si>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</si>
  <si>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</si>
  <si>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</si>
  <si>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</si>
  <si>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</si>
  <si>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</si>
  <si>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</si>
  <si>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</si>
  <si>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</si>
  <si>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</si>
  <si>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</si>
  <si>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</si>
  <si>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</si>
  <si>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</si>
  <si>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</si>
  <si>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</si>
  <si>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</si>
  <si>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</si>
  <si>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</si>
  <si>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</si>
  <si>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</si>
  <si>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</si>
  <si>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</si>
  <si>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</si>
  <si>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</si>
  <si>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</si>
  <si>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</si>
  <si>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</si>
  <si>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</si>
  <si>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</si>
  <si>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</si>
  <si>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</si>
  <si>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</si>
  <si>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</si>
  <si>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</si>
  <si>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</si>
  <si>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</si>
  <si>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</si>
  <si>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</si>
  <si>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</si>
  <si>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</si>
  <si>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</si>
  <si>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</si>
  <si>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</si>
  <si>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</si>
  <si>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</si>
  <si>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</si>
  <si>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</si>
  <si>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</si>
  <si>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</si>
  <si>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</si>
  <si>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</si>
  <si>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</si>
  <si>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</si>
  <si>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</si>
  <si>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</si>
  <si>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</si>
  <si>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</si>
  <si>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</si>
  <si>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</si>
  <si>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</si>
  <si>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</si>
  <si>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</si>
  <si>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</si>
  <si>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</si>
  <si>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</si>
  <si>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</si>
  <si>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</si>
  <si>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</si>
  <si>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</si>
  <si>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</si>
  <si>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</si>
  <si>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</si>
  <si>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</si>
  <si>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</si>
  <si>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</si>
  <si>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</si>
  <si>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</si>
  <si>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</si>
  <si>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</si>
  <si>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</si>
  <si>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</si>
  <si>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</si>
  <si>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</si>
  <si>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</si>
  <si>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</si>
  <si>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</si>
  <si>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</si>
  <si>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</si>
  <si>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</si>
  <si>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</si>
  <si>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</si>
  <si>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</si>
  <si>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</si>
  <si>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</si>
  <si>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</si>
  <si>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</si>
  <si>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</si>
  <si>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</si>
  <si>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</si>
  <si>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</si>
  <si>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</si>
  <si>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</si>
  <si>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</si>
  <si>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</si>
  <si>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</si>
  <si>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</si>
  <si>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</si>
  <si>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</si>
  <si>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</si>
  <si>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</si>
  <si>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</si>
  <si>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</si>
  <si>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</si>
  <si>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</si>
  <si>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</si>
  <si>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</si>
  <si>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</si>
  <si>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</si>
  <si>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</si>
  <si>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</si>
  <si>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</si>
  <si>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</si>
  <si>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</si>
  <si>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</si>
  <si>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</si>
  <si>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</si>
  <si>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</si>
  <si>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</si>
  <si>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</si>
  <si>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</si>
  <si>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</si>
  <si>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</si>
  <si>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</si>
  <si>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</si>
  <si>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</si>
  <si>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</si>
  <si>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</si>
  <si>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</si>
  <si>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</si>
  <si>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</si>
  <si>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</si>
  <si>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</si>
  <si>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</si>
  <si>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</si>
  <si>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</si>
  <si>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</si>
  <si>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</si>
  <si>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</si>
  <si>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</si>
  <si>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</si>
  <si>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</si>
  <si>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</si>
  <si>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</si>
  <si>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</si>
  <si>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</si>
  <si>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</si>
  <si>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</si>
  <si>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</si>
  <si>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</si>
  <si>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</si>
  <si>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</si>
  <si>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</si>
  <si>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</si>
  <si>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</si>
  <si>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</si>
  <si>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</si>
  <si>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</si>
  <si>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</si>
  <si>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</si>
  <si>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</si>
  <si>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</si>
  <si>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</si>
  <si>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</si>
  <si>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</si>
  <si>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</si>
  <si>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</si>
  <si>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</si>
  <si>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</si>
  <si>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</si>
  <si>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</si>
  <si>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</si>
  <si>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</si>
  <si>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</si>
  <si>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</si>
  <si>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</si>
  <si>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</si>
  <si>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</si>
  <si>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</si>
  <si>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</si>
  <si>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</si>
  <si>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</si>
  <si>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</si>
  <si>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</si>
  <si>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</si>
  <si>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</si>
  <si>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</si>
  <si>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</si>
  <si>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</si>
  <si>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</si>
  <si>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</si>
  <si>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</si>
  <si>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</si>
  <si>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</si>
  <si>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</si>
  <si>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</si>
  <si>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</si>
  <si>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</si>
  <si>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</si>
  <si>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</si>
  <si>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</si>
  <si>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</si>
  <si>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</si>
  <si>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</si>
  <si>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</si>
  <si>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</si>
  <si>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</si>
  <si>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</si>
  <si>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</si>
  <si>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</si>
  <si>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</si>
  <si>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</si>
  <si>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</si>
  <si>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</si>
  <si>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</si>
  <si>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</si>
  <si>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</si>
  <si>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</si>
  <si>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</si>
  <si>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</si>
  <si>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</si>
  <si>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</si>
  <si>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</si>
  <si>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</si>
  <si>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</si>
  <si>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</si>
  <si>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</si>
  <si>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</si>
  <si>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</si>
  <si>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</si>
  <si>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</si>
  <si>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</si>
  <si>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</si>
  <si>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</si>
  <si>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</si>
  <si>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</si>
  <si>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</si>
  <si>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</si>
  <si>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</si>
  <si>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</si>
  <si>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</si>
  <si>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</si>
  <si>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</si>
  <si>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</si>
  <si>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</si>
  <si>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</si>
  <si>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</si>
  <si>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</si>
  <si>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</si>
  <si>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</si>
  <si>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</si>
  <si>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</si>
  <si>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</si>
  <si>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</si>
  <si>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</si>
  <si>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</si>
  <si>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</si>
  <si>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</si>
  <si>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</si>
  <si>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</si>
  <si>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</si>
  <si>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</si>
  <si>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</si>
  <si>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</si>
  <si>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</si>
  <si>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</si>
  <si>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</si>
  <si>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</si>
  <si>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</si>
  <si>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</si>
  <si>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</si>
  <si>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</si>
  <si>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</si>
  <si>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</si>
  <si>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</si>
  <si>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</si>
  <si>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</si>
  <si>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</si>
  <si>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</si>
  <si>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</si>
  <si>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</si>
  <si>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</si>
  <si>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</si>
  <si>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</si>
  <si>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</si>
  <si>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</si>
  <si>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</si>
  <si>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</si>
  <si>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</si>
  <si>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</si>
  <si>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</si>
  <si>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</si>
  <si>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</si>
  <si>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</si>
  <si>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</si>
  <si>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</si>
  <si>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</si>
  <si>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</si>
  <si>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</si>
  <si>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</si>
  <si>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</si>
  <si>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</si>
  <si>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</si>
  <si>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</si>
  <si>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</si>
  <si>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</si>
  <si>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</si>
  <si>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</si>
  <si>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</si>
  <si>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</si>
  <si>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</si>
  <si>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</si>
  <si>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</si>
  <si>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</si>
  <si>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</si>
  <si>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</si>
  <si>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</si>
  <si>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</si>
  <si>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</si>
  <si>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</si>
  <si>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</si>
  <si>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</si>
  <si>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</si>
  <si>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</si>
  <si>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</si>
  <si>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</si>
  <si>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</si>
  <si>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</si>
  <si>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</si>
  <si>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</si>
  <si>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</si>
  <si>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</si>
  <si>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</si>
  <si>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</si>
  <si>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</si>
  <si>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</si>
  <si>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</si>
  <si>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</si>
  <si>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</si>
  <si>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</si>
  <si>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</si>
  <si>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</si>
  <si>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</si>
  <si>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</si>
  <si>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</si>
  <si>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</si>
  <si>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</si>
  <si>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</si>
  <si>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</si>
  <si>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</si>
  <si>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</si>
  <si>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</si>
  <si>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</si>
  <si>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</si>
  <si>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</si>
  <si>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</si>
  <si>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</si>
  <si>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</si>
  <si>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</si>
  <si>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</si>
  <si>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</si>
  <si>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</si>
  <si>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</si>
  <si>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</si>
  <si>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</si>
  <si>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</si>
  <si>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</si>
  <si>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</si>
  <si>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</si>
  <si>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</si>
  <si>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</si>
  <si>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</si>
  <si>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</si>
  <si>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</si>
  <si>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</si>
  <si>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</si>
  <si>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</si>
  <si>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</si>
  <si>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</si>
  <si>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</si>
  <si>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</si>
  <si>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</si>
  <si>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</si>
  <si>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</si>
  <si>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</si>
  <si>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</si>
  <si>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</si>
  <si>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</si>
  <si>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</si>
  <si>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</si>
  <si>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</si>
  <si>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</si>
  <si>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</si>
  <si>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</si>
  <si>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</si>
  <si>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</si>
  <si>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</si>
  <si>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</si>
  <si>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</si>
  <si>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</si>
  <si>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</si>
  <si>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</si>
  <si>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</si>
  <si>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</si>
  <si>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</si>
  <si>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</si>
  <si>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</si>
  <si>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</si>
  <si>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</si>
  <si>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</si>
  <si>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</si>
  <si>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</si>
  <si>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</si>
  <si>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</si>
  <si>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</si>
  <si>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</si>
  <si>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</si>
  <si>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</si>
  <si>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</si>
  <si>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</si>
  <si>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</si>
  <si>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</si>
  <si>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</si>
  <si>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</si>
  <si>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</si>
  <si>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</si>
  <si>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</si>
  <si>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</si>
  <si>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</si>
  <si>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</si>
  <si>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</si>
  <si>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</si>
  <si>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</si>
  <si>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</si>
  <si>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</si>
  <si>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</si>
  <si>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</si>
  <si>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</si>
  <si>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</si>
  <si>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</si>
  <si>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</si>
  <si>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</si>
  <si>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</si>
  <si>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</si>
  <si>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</si>
  <si>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</si>
  <si>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</si>
  <si>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</si>
  <si>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</si>
  <si>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</si>
  <si>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</si>
  <si>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</si>
  <si>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</si>
  <si>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</si>
  <si>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</si>
  <si>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</si>
  <si>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</si>
  <si>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</si>
  <si>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</si>
  <si>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</si>
  <si>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</si>
  <si>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</si>
  <si>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</si>
  <si>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</si>
  <si>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</si>
  <si>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</si>
  <si>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</si>
  <si>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</si>
  <si>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</si>
  <si>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</si>
  <si>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</si>
  <si>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</si>
  <si>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</si>
  <si>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</si>
  <si>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</si>
  <si>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</si>
  <si>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</si>
  <si>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</si>
  <si>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</si>
  <si>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</si>
  <si>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</si>
  <si>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</si>
  <si>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</si>
  <si>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</si>
  <si>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</si>
  <si>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</si>
  <si>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</si>
  <si>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</si>
  <si>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</si>
  <si>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</si>
  <si>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</si>
  <si>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</si>
  <si>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</si>
  <si>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</si>
  <si>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</si>
  <si>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</si>
  <si>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</si>
  <si>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</si>
  <si>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</si>
  <si>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</si>
  <si>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</si>
  <si>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</si>
  <si>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</si>
  <si>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</si>
  <si>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</si>
  <si>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</si>
  <si>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</si>
  <si>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</si>
  <si>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</si>
  <si>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</si>
  <si>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</si>
  <si>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</si>
  <si>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</si>
  <si>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</si>
  <si>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</si>
  <si>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</si>
  <si>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</si>
  <si>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</si>
  <si>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</si>
  <si>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</si>
  <si>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</si>
  <si>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</si>
  <si>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</si>
  <si>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</si>
  <si>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</si>
  <si>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</si>
  <si>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</si>
  <si>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</si>
  <si>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</si>
  <si>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</si>
  <si>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</si>
  <si>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</si>
  <si>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</si>
  <si>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</si>
  <si>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</si>
  <si>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</si>
  <si>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</si>
  <si>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</si>
  <si>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</si>
  <si>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</si>
  <si>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</si>
  <si>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</si>
  <si>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</si>
  <si>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</si>
  <si>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</si>
  <si>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</si>
  <si>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</si>
  <si>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</si>
  <si>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</si>
  <si>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</si>
  <si>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</si>
  <si>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</si>
  <si>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</si>
  <si>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</si>
  <si>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</si>
  <si>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</si>
  <si>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</si>
  <si>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</si>
  <si>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</si>
  <si>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</si>
  <si>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</si>
  <si>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</si>
  <si>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</si>
  <si>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</si>
  <si>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</si>
  <si>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</si>
  <si>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</si>
  <si>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</si>
  <si>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</si>
  <si>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</si>
  <si>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</si>
  <si>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</si>
  <si>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</si>
  <si>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</si>
  <si>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</si>
  <si>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</si>
  <si>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</si>
  <si>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</si>
  <si>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</si>
  <si>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</si>
  <si>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</si>
  <si>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</si>
  <si>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</si>
  <si>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</si>
  <si>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</si>
  <si>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</si>
  <si>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</si>
  <si>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</si>
  <si>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</si>
  <si>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</si>
  <si>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</si>
  <si>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</si>
  <si>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</si>
  <si>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</si>
  <si>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</si>
  <si>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</si>
  <si>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</si>
  <si>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</si>
  <si>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</si>
  <si>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</si>
  <si>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</si>
  <si>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</si>
  <si>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</si>
  <si>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</si>
  <si>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</si>
  <si>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</si>
  <si>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</si>
  <si>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</si>
  <si>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</si>
  <si>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</si>
  <si>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</si>
  <si>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</si>
  <si>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</si>
  <si>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</si>
  <si>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</si>
  <si>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</si>
  <si>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</si>
  <si>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</si>
  <si>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</si>
  <si>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</si>
  <si>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</si>
  <si>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</si>
  <si>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</si>
  <si>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</si>
  <si>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</si>
  <si>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</si>
  <si>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</si>
  <si>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</si>
  <si>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</si>
  <si>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</si>
  <si>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</si>
  <si>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</si>
  <si>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</si>
  <si>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</si>
  <si>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</si>
  <si>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</si>
  <si>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</si>
  <si>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</si>
  <si>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</si>
  <si>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</si>
  <si>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</si>
  <si>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</si>
  <si>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</si>
  <si>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</si>
  <si>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</si>
  <si>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</si>
  <si>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</si>
  <si>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</si>
  <si>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</si>
  <si>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</si>
  <si>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</si>
  <si>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</si>
  <si>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</si>
  <si>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</si>
  <si>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</si>
  <si>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</si>
  <si>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</si>
  <si>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</si>
  <si>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</si>
  <si>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</si>
  <si>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</si>
  <si>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</si>
  <si>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</si>
  <si>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</si>
  <si>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</si>
  <si>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</si>
  <si>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</si>
  <si>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</si>
  <si>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</si>
  <si>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</si>
  <si>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</si>
  <si>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</si>
  <si>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</si>
  <si>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</si>
  <si>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</si>
  <si>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</si>
  <si>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</si>
  <si>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</si>
  <si>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</si>
  <si>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</si>
  <si>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</si>
  <si>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</si>
  <si>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</si>
  <si>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</si>
  <si>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</si>
  <si>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</si>
  <si>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</si>
  <si>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</si>
  <si>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</si>
  <si>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</si>
  <si>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</si>
  <si>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</si>
  <si>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</si>
  <si>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</si>
  <si>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</si>
  <si>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</si>
  <si>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</si>
  <si>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</si>
  <si>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</si>
  <si>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</si>
  <si>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</si>
  <si>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</si>
  <si>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</si>
  <si>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</si>
  <si>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</si>
  <si>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</si>
  <si>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</si>
  <si>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</si>
  <si>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</si>
  <si>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</si>
  <si>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</si>
  <si>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</si>
  <si>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</si>
  <si>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</si>
  <si>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</si>
  <si>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</si>
  <si>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</si>
  <si>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</si>
  <si>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</si>
  <si>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</si>
  <si>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</si>
  <si>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</si>
  <si>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</si>
  <si>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</si>
  <si>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</si>
  <si>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</si>
  <si>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</si>
  <si>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</si>
  <si>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</si>
  <si>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</si>
  <si>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</si>
  <si>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</si>
  <si>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</si>
  <si>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</si>
  <si>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</si>
  <si>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</si>
  <si>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</si>
  <si>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</si>
  <si>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</si>
  <si>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</si>
  <si>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</si>
  <si>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</si>
  <si>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</si>
  <si>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</si>
  <si>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</si>
  <si>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</si>
  <si>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</si>
  <si>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</si>
  <si>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</si>
  <si>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</si>
  <si>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</si>
  <si>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</si>
  <si>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</si>
  <si>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</si>
  <si>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</si>
  <si>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</si>
  <si>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</si>
  <si>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</si>
  <si>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</si>
  <si>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</si>
  <si>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</si>
  <si>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</si>
  <si>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</si>
  <si>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</si>
  <si>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</si>
  <si>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</si>
  <si>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</si>
  <si>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</si>
  <si>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</si>
  <si>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</si>
  <si>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</si>
  <si>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</si>
  <si>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</si>
  <si>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</si>
  <si>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</si>
  <si>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</si>
  <si>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</si>
  <si>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</si>
  <si>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</si>
  <si>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</si>
  <si>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</si>
  <si>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</si>
  <si>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</si>
  <si>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</si>
  <si>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</si>
  <si>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</si>
  <si>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</si>
  <si>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</si>
  <si>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</si>
  <si>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</si>
  <si>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</si>
  <si>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</si>
  <si>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</si>
  <si>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</si>
  <si>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</si>
  <si>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</si>
  <si>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</si>
  <si>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</si>
  <si>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</si>
  <si>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</si>
  <si>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</si>
  <si>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</si>
  <si>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</si>
  <si>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</si>
  <si>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</si>
  <si>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</si>
  <si>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</si>
  <si>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</si>
  <si>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</si>
  <si>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</si>
  <si>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</si>
  <si>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</si>
  <si>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</si>
  <si>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</si>
  <si>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</si>
  <si>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</si>
  <si>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</si>
  <si>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</si>
  <si>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</si>
  <si>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</si>
  <si>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</si>
  <si>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</si>
  <si>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</si>
  <si>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</si>
  <si>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</si>
  <si>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</si>
  <si>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</si>
  <si>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</si>
  <si>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</si>
  <si>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</si>
  <si>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</si>
  <si>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</si>
  <si>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</si>
  <si>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</si>
  <si>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</si>
  <si>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</si>
  <si>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</si>
  <si>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</si>
  <si>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</si>
  <si>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</si>
  <si>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</si>
  <si>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</si>
  <si>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</si>
  <si>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</si>
  <si>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</si>
  <si>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</si>
  <si>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</si>
  <si>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</si>
  <si>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</si>
  <si>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</si>
  <si>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</si>
  <si>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</si>
  <si>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</si>
  <si>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</si>
  <si>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</si>
  <si>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</si>
  <si>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</si>
  <si>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</si>
  <si>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</si>
  <si>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</si>
  <si>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</si>
  <si>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</si>
  <si>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</si>
  <si>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</si>
  <si>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</si>
  <si>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</si>
  <si>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</si>
  <si>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</si>
  <si>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</si>
  <si>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</si>
  <si>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</si>
  <si>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</si>
  <si>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</si>
  <si>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</si>
  <si>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</si>
  <si>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</si>
  <si>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</si>
  <si>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</si>
  <si>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</si>
  <si>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</si>
  <si>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</si>
  <si>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</si>
  <si>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</si>
  <si>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</si>
  <si>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</si>
  <si>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</si>
  <si>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</si>
  <si>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</si>
  <si>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</si>
  <si>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</si>
  <si>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</si>
  <si>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</si>
  <si>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</si>
  <si>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</si>
  <si>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</si>
  <si>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</si>
  <si>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</si>
  <si>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</si>
  <si>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</si>
  <si>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</si>
  <si>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</si>
  <si>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</si>
  <si>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</si>
  <si>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</si>
  <si>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</si>
  <si>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</si>
  <si>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</si>
  <si>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</si>
  <si>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</si>
  <si>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</si>
  <si>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</si>
  <si>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</si>
  <si>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</si>
  <si>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</si>
  <si>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</si>
  <si>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</si>
  <si>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</si>
  <si>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</si>
  <si>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</si>
  <si>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</si>
  <si>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</si>
  <si>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</si>
  <si>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</si>
  <si>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</si>
  <si>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</si>
  <si>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</si>
  <si>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</si>
  <si>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</si>
  <si>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</si>
  <si>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</si>
  <si>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</si>
  <si>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</si>
  <si>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</si>
  <si>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</si>
  <si>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</si>
  <si>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</si>
  <si>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</si>
  <si>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</si>
  <si>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</si>
  <si>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</si>
  <si>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</si>
  <si>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</si>
  <si>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</si>
  <si>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</si>
  <si>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</si>
  <si>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</si>
  <si>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</si>
  <si>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</si>
  <si>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</si>
  <si>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</si>
  <si>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</si>
  <si>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</si>
  <si>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</si>
  <si>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</si>
  <si>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</si>
  <si>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</si>
  <si>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</si>
  <si>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</si>
  <si>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</si>
  <si>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</si>
  <si>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</si>
  <si>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</si>
  <si>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</si>
  <si>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</si>
  <si>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</si>
  <si>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</si>
  <si>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</si>
  <si>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</si>
  <si>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</si>
  <si>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</si>
  <si>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</si>
  <si>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</si>
  <si>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</si>
  <si>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</si>
  <si>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</si>
  <si>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</si>
  <si>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</si>
  <si>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</si>
  <si>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</si>
  <si>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</si>
  <si>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</si>
  <si>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</si>
  <si>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</si>
  <si>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</si>
  <si>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</si>
  <si>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</si>
  <si>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</si>
  <si>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</si>
  <si>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</si>
  <si>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</si>
  <si>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</si>
  <si>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</si>
  <si>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</si>
  <si>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</si>
  <si>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</si>
  <si>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</si>
  <si>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</si>
  <si>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</si>
  <si>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</si>
  <si>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</si>
  <si>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</si>
  <si>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</si>
  <si>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</si>
  <si>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</si>
  <si>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</si>
  <si>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</si>
  <si>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</si>
  <si>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</si>
  <si>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</si>
  <si>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</si>
  <si>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</si>
  <si>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</si>
  <si>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</si>
  <si>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</si>
  <si>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</si>
  <si>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</si>
  <si>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</si>
  <si>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</si>
  <si>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</si>
  <si>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</si>
  <si>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</si>
  <si>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</si>
  <si>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</si>
  <si>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</si>
  <si>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</si>
  <si>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</si>
  <si>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</si>
  <si>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</si>
  <si>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</si>
  <si>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</si>
  <si>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</si>
  <si>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</si>
  <si>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</si>
  <si>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</si>
  <si>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</si>
  <si>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</si>
  <si>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</si>
  <si>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</si>
  <si>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</si>
  <si>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</si>
  <si>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</si>
  <si>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</si>
  <si>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</si>
  <si>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</si>
  <si>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</si>
  <si>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</si>
  <si>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</si>
  <si>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</si>
  <si>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</si>
  <si>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</si>
  <si>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</si>
  <si>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</si>
  <si>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</si>
  <si>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</si>
  <si>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</si>
  <si>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</si>
  <si>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</si>
  <si>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</si>
  <si>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</si>
  <si>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</si>
  <si>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</si>
  <si>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</si>
  <si>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</si>
  <si>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</si>
  <si>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</si>
  <si>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</si>
  <si>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</si>
  <si>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</si>
  <si>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</si>
  <si>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</si>
  <si>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</si>
  <si>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</si>
  <si>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</si>
  <si>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</si>
  <si>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</si>
  <si>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</si>
  <si>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</si>
  <si>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</si>
  <si>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</si>
  <si>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</si>
  <si>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</si>
  <si>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</si>
  <si>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</si>
  <si>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</si>
  <si>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</si>
  <si>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</si>
  <si>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</si>
  <si>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</si>
  <si>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</si>
  <si>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</si>
  <si>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</si>
  <si>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</si>
  <si>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</si>
  <si>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</si>
  <si>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</si>
  <si>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</si>
  <si>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</si>
  <si>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</si>
  <si>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</si>
  <si>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</si>
  <si>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</si>
  <si>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</si>
  <si>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</si>
  <si>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</si>
  <si>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</si>
  <si>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</si>
  <si>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</si>
  <si>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</si>
  <si>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</si>
  <si>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</si>
  <si>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</si>
  <si>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</si>
  <si>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</si>
  <si>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</si>
  <si>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</si>
  <si>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</si>
  <si>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</si>
  <si>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</si>
  <si>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</si>
  <si>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</si>
  <si>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</si>
  <si>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</si>
  <si>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</si>
  <si>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</si>
  <si>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</si>
  <si>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</si>
  <si>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</si>
  <si>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</si>
  <si>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</si>
  <si>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</si>
  <si>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</si>
  <si>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</si>
  <si>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</si>
  <si>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</si>
  <si>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</si>
  <si>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</si>
  <si>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</si>
  <si>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</si>
  <si>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</si>
  <si>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</si>
  <si>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</si>
  <si>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</si>
  <si>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</si>
  <si>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</si>
  <si>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</si>
  <si>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</si>
  <si>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</si>
  <si>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</si>
  <si>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</si>
  <si>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</si>
  <si>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</si>
  <si>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</si>
  <si>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</si>
  <si>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</si>
  <si>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</si>
  <si>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</si>
  <si>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</si>
  <si>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</si>
  <si>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</si>
  <si>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</si>
  <si>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</si>
  <si>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</si>
  <si>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</si>
  <si>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</si>
  <si>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</si>
  <si>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</si>
  <si>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</si>
  <si>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</si>
  <si>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</si>
  <si>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</si>
  <si>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</si>
  <si>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</si>
  <si>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</si>
  <si>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</si>
  <si>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</si>
  <si>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</si>
  <si>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</si>
  <si>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</si>
  <si>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</si>
  <si>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</si>
  <si>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</si>
  <si>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</si>
  <si>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</si>
  <si>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</si>
  <si>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</si>
  <si>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</si>
  <si>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</si>
  <si>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</si>
  <si>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</si>
  <si>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</si>
  <si>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</si>
  <si>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</si>
  <si>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</si>
  <si>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</si>
  <si>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</si>
  <si>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</si>
  <si>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</si>
  <si>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</si>
  <si>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</si>
  <si>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</si>
  <si>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</si>
  <si>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</si>
  <si>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</si>
  <si>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</si>
  <si>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</si>
  <si>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</si>
  <si>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</si>
  <si>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</si>
  <si>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</si>
  <si>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</si>
  <si>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</si>
  <si>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</si>
  <si>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</si>
  <si>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</si>
  <si>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</si>
  <si>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</si>
  <si>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</si>
  <si>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</si>
  <si>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</si>
  <si>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</si>
  <si>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</si>
  <si>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</si>
  <si>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</si>
  <si>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</si>
  <si>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</si>
  <si>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</si>
  <si>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</si>
  <si>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</si>
  <si>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</si>
  <si>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</si>
  <si>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</si>
  <si>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</si>
  <si>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</si>
  <si>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</si>
  <si>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</si>
  <si>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</si>
  <si>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</si>
  <si>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</si>
  <si>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</si>
  <si>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</si>
  <si>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</si>
  <si>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</si>
  <si>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</si>
  <si>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</si>
  <si>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</si>
  <si>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</si>
  <si>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</si>
  <si>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</si>
  <si>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</si>
  <si>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</si>
  <si>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</si>
  <si>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</si>
  <si>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</si>
  <si>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</si>
  <si>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</si>
  <si>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</si>
  <si>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</si>
  <si>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</si>
  <si>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</si>
  <si>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</si>
  <si>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</si>
  <si>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</si>
  <si>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</si>
  <si>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</si>
  <si>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</si>
  <si>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</si>
  <si>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</si>
  <si>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</si>
  <si>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</si>
  <si>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</si>
  <si>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</si>
  <si>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</si>
  <si>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</si>
  <si>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</si>
  <si>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</si>
  <si>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</si>
  <si>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</si>
  <si>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</si>
  <si>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</si>
  <si>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</si>
  <si>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</si>
  <si>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</si>
  <si>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</si>
  <si>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</si>
  <si>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</si>
  <si>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</si>
  <si>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</si>
  <si>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</si>
  <si>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</si>
  <si>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</si>
  <si>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</si>
  <si>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</si>
  <si>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</si>
  <si>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</si>
  <si>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</si>
  <si>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</si>
  <si>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</si>
  <si>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</si>
  <si>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</si>
  <si>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</si>
  <si>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</si>
  <si>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</si>
  <si>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</si>
  <si>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</si>
  <si>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</si>
  <si>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</si>
  <si>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</si>
  <si>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</si>
  <si>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</si>
  <si>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</si>
  <si>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</si>
  <si>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</si>
  <si>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</si>
  <si>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</si>
  <si>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</si>
  <si>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</si>
  <si>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</si>
  <si>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</si>
  <si>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</si>
  <si>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</si>
  <si>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</si>
  <si>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</si>
  <si>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</si>
  <si>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</si>
  <si>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</si>
  <si>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</si>
  <si>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</si>
  <si>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</si>
  <si>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</si>
  <si>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</si>
  <si>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</si>
  <si>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</si>
  <si>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</si>
  <si>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</si>
  <si>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</si>
  <si>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</si>
  <si>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</si>
  <si>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</si>
  <si>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</si>
  <si>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</si>
  <si>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</si>
  <si>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</si>
  <si>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</si>
  <si>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</si>
  <si>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</si>
  <si>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</si>
  <si>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</si>
  <si>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</si>
  <si>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</si>
  <si>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</si>
  <si>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</si>
  <si>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</si>
  <si>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</si>
  <si>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</si>
  <si>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</si>
  <si>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</si>
  <si>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</si>
  <si>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</si>
  <si>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</si>
  <si>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</si>
  <si>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</si>
  <si>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</si>
  <si>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</si>
  <si>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</si>
  <si>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</si>
  <si>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</si>
  <si>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</si>
  <si>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</si>
  <si>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</si>
  <si>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</si>
  <si>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</si>
  <si>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</si>
  <si>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</si>
  <si>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</si>
  <si>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</si>
  <si>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</si>
  <si>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</si>
  <si>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</si>
  <si>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</si>
  <si>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</si>
  <si>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</si>
  <si>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</si>
  <si>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</si>
  <si>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</si>
  <si>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</si>
  <si>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</si>
  <si>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</si>
  <si>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</si>
  <si>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</si>
  <si>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</si>
  <si>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</si>
  <si>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</si>
  <si>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</si>
  <si>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</si>
  <si>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</si>
  <si>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</si>
  <si>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</si>
  <si>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</si>
  <si>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</si>
  <si>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</si>
  <si>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</si>
  <si>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</si>
  <si>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</si>
  <si>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</si>
  <si>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</si>
  <si>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</si>
  <si>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</si>
  <si>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</si>
  <si>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</si>
  <si>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</si>
  <si>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</si>
  <si>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</si>
  <si>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</si>
  <si>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</si>
  <si>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</si>
  <si>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</si>
  <si>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</si>
  <si>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</si>
  <si>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</si>
  <si>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</si>
  <si>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</si>
  <si>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</si>
  <si>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</si>
  <si>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</si>
  <si>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</si>
  <si>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</si>
  <si>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</si>
  <si>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</si>
  <si>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</si>
  <si>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</si>
  <si>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</si>
  <si>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</si>
  <si>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</si>
  <si>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</si>
  <si>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</si>
  <si>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</si>
  <si>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</si>
  <si>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</si>
  <si>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</si>
  <si>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</si>
  <si>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</si>
  <si>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</si>
  <si>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</si>
  <si>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</si>
  <si>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</si>
  <si>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</si>
  <si>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</si>
  <si>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</si>
  <si>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</si>
  <si>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</si>
  <si>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</si>
  <si>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</si>
  <si>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</si>
  <si>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</si>
  <si>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</si>
  <si>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</si>
  <si>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</si>
  <si>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</si>
  <si>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</si>
  <si>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</si>
  <si>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</si>
  <si>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</si>
  <si>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</si>
  <si>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</si>
  <si>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</si>
  <si>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</si>
  <si>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</si>
  <si>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</si>
  <si>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</si>
  <si>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</si>
  <si>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</si>
  <si>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</si>
  <si>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</si>
  <si>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</si>
  <si>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</si>
  <si>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</si>
  <si>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</si>
  <si>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</si>
  <si>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</si>
  <si>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</si>
  <si>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</si>
  <si>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</si>
  <si>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</si>
  <si>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</si>
  <si>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</si>
  <si>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</si>
  <si>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</si>
  <si>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</si>
  <si>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</si>
  <si>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</si>
  <si>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</si>
  <si>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</si>
  <si>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</si>
  <si>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</si>
  <si>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</si>
  <si>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</si>
  <si>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</si>
  <si>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</si>
  <si>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</si>
  <si>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</si>
  <si>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</si>
  <si>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</si>
  <si>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</si>
  <si>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</si>
  <si>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</si>
  <si>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</si>
  <si>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</si>
  <si>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</si>
  <si>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</si>
  <si>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</si>
  <si>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</si>
  <si>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</si>
  <si>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</si>
  <si>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</si>
  <si>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</si>
  <si>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</si>
  <si>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</si>
  <si>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</si>
  <si>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</si>
  <si>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</si>
  <si>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</si>
  <si>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</si>
  <si>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</si>
  <si>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</si>
  <si>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</si>
  <si>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</si>
  <si>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</si>
  <si>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</si>
  <si>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</si>
  <si>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</si>
  <si>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</si>
  <si>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</si>
  <si>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</si>
  <si>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</si>
  <si>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</si>
  <si>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</si>
  <si>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</si>
  <si>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</si>
  <si>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</si>
  <si>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</si>
  <si>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</si>
  <si>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</si>
  <si>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</si>
  <si>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</si>
  <si>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</si>
  <si>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</si>
  <si>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</si>
  <si>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</si>
  <si>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</si>
  <si>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</si>
  <si>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</si>
  <si>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</si>
  <si>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</si>
  <si>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</si>
  <si>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</si>
  <si>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</si>
  <si>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</si>
  <si>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</si>
  <si>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</si>
  <si>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</si>
  <si>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</si>
  <si>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</si>
  <si>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</si>
  <si>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</si>
  <si>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</si>
  <si>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</si>
  <si>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</si>
  <si>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</si>
  <si>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</si>
  <si>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</si>
  <si>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</si>
  <si>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</si>
  <si>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</si>
  <si>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</si>
  <si>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</si>
  <si>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</si>
  <si>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</si>
  <si>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</si>
  <si>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</si>
  <si>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</si>
  <si>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</si>
  <si>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</si>
  <si>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</si>
  <si>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</si>
  <si>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</si>
  <si>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</si>
  <si>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</si>
  <si>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</si>
  <si>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</si>
  <si>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</si>
  <si>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</si>
  <si>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</si>
  <si>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</si>
  <si>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</si>
  <si>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</si>
  <si>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</si>
  <si>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</si>
  <si>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</si>
  <si>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</si>
  <si>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</si>
  <si>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</si>
  <si>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</si>
  <si>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</si>
  <si>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</si>
  <si>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</si>
  <si>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</si>
  <si>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</si>
  <si>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</si>
  <si>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</si>
  <si>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</si>
  <si>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</si>
  <si>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</si>
  <si>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</si>
  <si>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</si>
  <si>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</si>
  <si>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</si>
  <si>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</si>
  <si>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</si>
  <si>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</si>
  <si>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</si>
  <si>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</si>
  <si>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</si>
  <si>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</si>
  <si>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</si>
  <si>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</si>
  <si>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</si>
  <si>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</si>
  <si>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</si>
  <si>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</si>
  <si>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</si>
  <si>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</si>
  <si>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</si>
  <si>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</si>
  <si>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</si>
  <si>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</si>
  <si>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</si>
  <si>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</si>
  <si>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</si>
  <si>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</si>
  <si>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</si>
  <si>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</si>
  <si>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</si>
  <si>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</si>
  <si>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</si>
  <si>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</si>
  <si>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</si>
  <si>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</si>
  <si>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</si>
  <si>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</si>
  <si>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</si>
  <si>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</si>
  <si>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</si>
  <si>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</si>
  <si>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</si>
  <si>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</si>
  <si>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</si>
  <si>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</si>
  <si>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</si>
  <si>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</si>
  <si>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</si>
  <si>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</si>
  <si>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</si>
  <si>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</si>
  <si>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</si>
  <si>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</si>
  <si>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</si>
  <si>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</si>
  <si>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</si>
  <si>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</si>
  <si>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</si>
  <si>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</si>
  <si>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</si>
  <si>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</si>
  <si>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</si>
  <si>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</si>
  <si>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</si>
  <si>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</si>
  <si>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</si>
  <si>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</si>
  <si>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</si>
  <si>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</si>
  <si>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</si>
  <si>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</si>
  <si>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</si>
  <si>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</si>
  <si>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</si>
  <si>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</si>
  <si>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</si>
  <si>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</si>
  <si>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</si>
  <si>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</si>
  <si>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</si>
  <si>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</si>
  <si>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</si>
  <si>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</si>
  <si>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</si>
  <si>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</si>
  <si>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</si>
  <si>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</si>
  <si>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</si>
  <si>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</si>
  <si>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</si>
  <si>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</si>
  <si>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</si>
  <si>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</si>
  <si>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</si>
  <si>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</si>
  <si>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</si>
  <si>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</si>
  <si>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</si>
  <si>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</si>
  <si>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</si>
  <si>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</si>
  <si>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</si>
  <si>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</si>
  <si>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</si>
  <si>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</si>
  <si>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</si>
  <si>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</si>
  <si>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</si>
  <si>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</si>
  <si>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</si>
  <si>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</si>
  <si>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</si>
  <si>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</si>
  <si>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</si>
  <si>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</si>
  <si>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</si>
  <si>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</si>
  <si>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</si>
  <si>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</si>
  <si>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</si>
  <si>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</si>
  <si>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</si>
  <si>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</si>
  <si>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</si>
  <si>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</si>
  <si>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</si>
  <si>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</si>
  <si>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</si>
  <si>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</si>
  <si>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</si>
  <si>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</si>
  <si>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</si>
  <si>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</si>
  <si>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</si>
  <si>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</si>
  <si>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</si>
  <si>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</si>
  <si>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</si>
  <si>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</si>
  <si>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</si>
  <si>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</si>
  <si>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</si>
  <si>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</si>
  <si>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</si>
  <si>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</si>
  <si>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</si>
  <si>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</si>
  <si>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</si>
  <si>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</si>
  <si>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</si>
  <si>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</si>
  <si>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</si>
  <si>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</si>
  <si>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</si>
  <si>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</si>
  <si>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</si>
  <si>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</si>
  <si>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</si>
  <si>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</si>
  <si>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</si>
  <si>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</si>
  <si>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</si>
  <si>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</si>
  <si>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</si>
  <si>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</si>
  <si>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</si>
  <si>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</si>
  <si>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</si>
  <si>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</si>
  <si>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</si>
  <si>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</si>
  <si>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</si>
  <si>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</si>
  <si>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</si>
  <si>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</si>
  <si>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</si>
  <si>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</si>
  <si>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</si>
  <si>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</si>
  <si>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</si>
  <si>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</si>
  <si>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</si>
  <si>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</si>
  <si>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</si>
  <si>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</si>
  <si>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</si>
  <si>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</si>
  <si>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</si>
  <si>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</si>
  <si>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</si>
  <si>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</si>
  <si>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</si>
  <si>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</si>
  <si>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</si>
  <si>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</si>
  <si>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</si>
  <si>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</si>
  <si>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</si>
  <si>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</si>
  <si>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</si>
  <si>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</si>
  <si>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</si>
  <si>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</si>
  <si>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</si>
  <si>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</si>
  <si>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</si>
  <si>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</si>
  <si>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</si>
  <si>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</si>
  <si>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</si>
  <si>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</si>
  <si>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</si>
  <si>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</si>
  <si>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</si>
  <si>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</si>
  <si>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</si>
  <si>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</si>
  <si>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</si>
  <si>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</si>
  <si>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</si>
  <si>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</si>
  <si>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</si>
  <si>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</si>
  <si>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</si>
  <si>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</si>
  <si>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</si>
  <si>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</si>
  <si>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</si>
  <si>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</si>
  <si>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</si>
  <si>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</si>
  <si>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</si>
  <si>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</si>
  <si>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</si>
  <si>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</si>
  <si>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</si>
  <si>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</si>
  <si>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</si>
  <si>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</si>
  <si>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</si>
  <si>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</si>
  <si>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</si>
  <si>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</si>
  <si>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</si>
  <si>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</si>
  <si>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</si>
  <si>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</si>
  <si>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</si>
  <si>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</si>
  <si>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</si>
  <si>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</si>
  <si>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</si>
  <si>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</si>
  <si>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</si>
  <si>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</si>
  <si>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</si>
  <si>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</si>
  <si>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</si>
  <si>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</si>
  <si>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</si>
  <si>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</si>
  <si>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</si>
  <si>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</si>
  <si>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</si>
  <si>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</si>
  <si>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</si>
  <si>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</si>
  <si>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</si>
  <si>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</si>
  <si>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</si>
  <si>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</si>
  <si>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</si>
  <si>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</si>
  <si>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</si>
  <si>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</si>
  <si>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</si>
  <si>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</si>
  <si>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</si>
  <si>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</si>
  <si>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</si>
  <si>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</si>
  <si>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</si>
  <si>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</si>
  <si>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</si>
  <si>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</si>
  <si>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</si>
  <si>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</si>
  <si>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</si>
  <si>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</si>
  <si>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</si>
  <si>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</si>
  <si>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</si>
  <si>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</si>
  <si>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</si>
  <si>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</si>
  <si>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</si>
  <si>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</si>
  <si>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</si>
  <si>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</si>
  <si>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</si>
  <si>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</si>
  <si>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</si>
  <si>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</si>
  <si>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</si>
  <si>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</si>
  <si>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</si>
  <si>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</si>
  <si>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</si>
  <si>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</si>
  <si>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</si>
  <si>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</si>
  <si>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</si>
  <si>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</si>
  <si>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</si>
  <si>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</si>
  <si>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</si>
  <si>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</si>
  <si>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</si>
  <si>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</si>
  <si>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</si>
  <si>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</si>
  <si>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</si>
  <si>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</si>
  <si>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</si>
  <si>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</si>
  <si>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</si>
  <si>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</si>
  <si>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</si>
  <si>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</si>
  <si>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</si>
  <si>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</si>
  <si>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</si>
  <si>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</si>
  <si>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</si>
  <si>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</si>
  <si>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</si>
  <si>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</si>
  <si>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</si>
  <si>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</si>
  <si>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</si>
  <si>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</si>
  <si>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</si>
  <si>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</si>
  <si>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</si>
  <si>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</si>
  <si>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</si>
  <si>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</si>
  <si>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</si>
  <si>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</si>
  <si>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</si>
  <si>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</si>
  <si>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</si>
  <si>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</si>
  <si>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</si>
  <si>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</si>
  <si>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</si>
  <si>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</si>
  <si>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</si>
  <si>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</si>
  <si>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</si>
  <si>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</si>
  <si>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</si>
  <si>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</si>
  <si>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</si>
  <si>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</si>
  <si>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</si>
  <si>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</si>
  <si>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</si>
  <si>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</si>
  <si>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</si>
  <si>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</si>
  <si>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</si>
  <si>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</si>
  <si>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</si>
  <si>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</si>
  <si>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</si>
  <si>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</si>
  <si>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</si>
  <si>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</si>
  <si>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</si>
  <si>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</si>
  <si>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</si>
  <si>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</si>
  <si>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</si>
  <si>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</si>
  <si>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</si>
  <si>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</si>
  <si>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</si>
  <si>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</si>
  <si>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</si>
  <si>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</si>
  <si>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</si>
  <si>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</si>
  <si>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</si>
  <si>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</si>
  <si>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</si>
  <si>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</si>
  <si>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</si>
  <si>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</si>
  <si>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</si>
  <si>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</si>
  <si>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</si>
  <si>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</si>
  <si>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</si>
  <si>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</si>
  <si>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</si>
  <si>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</si>
  <si>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</si>
  <si>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</si>
  <si>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</si>
  <si>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</si>
  <si>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</si>
  <si>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</si>
  <si>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</si>
  <si>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</si>
  <si>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</si>
  <si>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</si>
  <si>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</si>
  <si>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</si>
  <si>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</si>
  <si>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</si>
  <si>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</si>
  <si>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</si>
  <si>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</si>
  <si>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</si>
  <si>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</si>
  <si>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</si>
  <si>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</si>
  <si>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</si>
  <si>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</si>
  <si>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</si>
  <si>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</si>
  <si>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</si>
  <si>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</si>
  <si>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</si>
  <si>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</si>
  <si>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</si>
  <si>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</si>
  <si>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</si>
  <si>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</si>
  <si>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</si>
  <si>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</si>
  <si>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</si>
  <si>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</si>
  <si>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</si>
  <si>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</si>
  <si>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</si>
  <si>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</si>
  <si>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</si>
  <si>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</si>
  <si>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</si>
  <si>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</si>
  <si>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</si>
  <si>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</si>
  <si>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</si>
  <si>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</si>
  <si>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</si>
  <si>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</si>
  <si>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</si>
  <si>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</si>
  <si>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</si>
  <si>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</si>
  <si>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</si>
  <si>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</si>
  <si>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</si>
  <si>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</si>
  <si>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</si>
  <si>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</si>
  <si>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</si>
  <si>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</si>
  <si>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</si>
  <si>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</si>
  <si>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</si>
  <si>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</si>
  <si>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</si>
  <si>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</si>
  <si>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</si>
  <si>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</si>
  <si>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</si>
  <si>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</si>
  <si>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</si>
  <si>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</si>
  <si>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</si>
  <si>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</si>
  <si>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</si>
  <si>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</si>
  <si>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</si>
  <si>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</si>
  <si>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</si>
  <si>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</si>
  <si>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</si>
  <si>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</si>
  <si>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</si>
  <si>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</si>
  <si>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</si>
  <si>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</si>
  <si>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</si>
  <si>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</si>
  <si>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</si>
  <si>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</si>
  <si>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</si>
  <si>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</si>
  <si>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</si>
  <si>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</si>
  <si>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</si>
  <si>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</si>
  <si>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</si>
  <si>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</si>
  <si>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</si>
  <si>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</si>
  <si>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</si>
  <si>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</si>
  <si>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</si>
  <si>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</si>
  <si>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</si>
  <si>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</si>
  <si>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</si>
  <si>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</si>
  <si>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</si>
  <si>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</si>
  <si>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</si>
  <si>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</si>
  <si>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</si>
  <si>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</si>
  <si>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</si>
  <si>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</si>
  <si>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</si>
  <si>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</si>
  <si>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</si>
  <si>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</si>
  <si>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</si>
  <si>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</si>
  <si>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</si>
  <si>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</si>
  <si>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</si>
  <si>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</si>
  <si>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</si>
  <si>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</si>
  <si>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</si>
  <si>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</si>
  <si>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</si>
  <si>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</si>
  <si>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</si>
  <si>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</si>
  <si>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</si>
  <si>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</si>
  <si>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</si>
  <si>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</si>
  <si>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</si>
  <si>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</si>
  <si>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</si>
  <si>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</si>
  <si>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</si>
  <si>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</si>
  <si>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</si>
  <si>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</si>
  <si>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</si>
  <si>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</si>
  <si>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</si>
  <si>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</si>
  <si>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</si>
  <si>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</si>
  <si>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</si>
  <si>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</si>
  <si>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</si>
  <si>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</si>
  <si>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</si>
  <si>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</si>
  <si>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</si>
  <si>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</si>
  <si>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</si>
  <si>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</si>
  <si>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</si>
  <si>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</si>
  <si>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</si>
  <si>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</si>
  <si>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</si>
  <si>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</si>
  <si>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</si>
  <si>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</si>
  <si>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</si>
  <si>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</si>
  <si>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</si>
  <si>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</si>
  <si>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</si>
  <si>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</si>
  <si>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</si>
  <si>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</si>
  <si>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</si>
  <si>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</si>
  <si>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</si>
  <si>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</si>
  <si>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</si>
  <si>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</si>
  <si>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</si>
  <si>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</si>
  <si>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</si>
  <si>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</si>
  <si>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</si>
  <si>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</si>
  <si>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</si>
  <si>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</si>
  <si>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</si>
  <si>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</si>
  <si>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</si>
  <si>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</si>
  <si>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</si>
  <si>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</si>
  <si>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</si>
  <si>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</si>
  <si>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</si>
  <si>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</si>
  <si>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</si>
  <si>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</si>
  <si>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</si>
  <si>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</si>
  <si>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</si>
  <si>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</si>
  <si>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</si>
  <si>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</si>
  <si>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</si>
  <si>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</si>
  <si>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</si>
  <si>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</si>
  <si>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</si>
  <si>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</si>
  <si>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</si>
  <si>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</si>
  <si>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</si>
  <si>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</si>
  <si>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</si>
  <si>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</si>
  <si>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</si>
  <si>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</si>
  <si>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</si>
  <si>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</si>
  <si>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</si>
  <si>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</si>
  <si>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</si>
  <si>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</si>
  <si>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</si>
  <si>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</si>
  <si>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</si>
  <si>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</si>
  <si>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</si>
  <si>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</si>
  <si>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</si>
  <si>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</si>
  <si>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</si>
  <si>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</si>
  <si>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</si>
  <si>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</si>
  <si>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</si>
  <si>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</si>
  <si>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</si>
  <si>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</si>
  <si>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</si>
  <si>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</si>
  <si>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</si>
  <si>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</si>
  <si>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</si>
  <si>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</si>
  <si>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</si>
  <si>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</si>
  <si>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</si>
  <si>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</si>
  <si>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</si>
  <si>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</si>
  <si>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</si>
  <si>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</si>
  <si>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</si>
  <si>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</si>
  <si>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</si>
  <si>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</si>
  <si>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</si>
  <si>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</si>
  <si>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</si>
  <si>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</si>
  <si>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</si>
  <si>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</si>
  <si>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</si>
  <si>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</si>
  <si>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</si>
  <si>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</si>
  <si>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</si>
  <si>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</si>
  <si>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</si>
  <si>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</si>
  <si>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</si>
  <si>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</si>
  <si>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</si>
  <si>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</si>
  <si>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</si>
  <si>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</si>
  <si>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</si>
  <si>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</si>
  <si>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</si>
  <si>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</si>
  <si>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</si>
  <si>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</si>
  <si>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</si>
  <si>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</si>
  <si>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</si>
  <si>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</si>
  <si>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</si>
  <si>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</si>
  <si>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</si>
  <si>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</si>
  <si>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</si>
  <si>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</si>
  <si>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</si>
  <si>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</si>
  <si>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</si>
  <si>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</si>
  <si>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</si>
  <si>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</si>
  <si>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</si>
  <si>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</si>
  <si>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</si>
  <si>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</si>
  <si>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</si>
  <si>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</si>
  <si>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</si>
  <si>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</si>
  <si>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</si>
  <si>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</si>
  <si>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</si>
  <si>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</si>
  <si>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</si>
  <si>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</si>
  <si>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</si>
  <si>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</si>
  <si>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</si>
  <si>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</si>
  <si>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</si>
  <si>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</si>
  <si>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</si>
  <si>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</si>
  <si>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</si>
  <si>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</si>
  <si>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</si>
  <si>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</si>
  <si>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</si>
  <si>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</si>
  <si>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</si>
  <si>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</si>
  <si>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</si>
  <si>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</si>
  <si>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</si>
  <si>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</si>
  <si>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</si>
  <si>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</si>
  <si>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</si>
  <si>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</si>
  <si>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</si>
  <si>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</si>
  <si>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</si>
  <si>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</si>
  <si>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</si>
  <si>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</si>
  <si>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</si>
  <si>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</si>
  <si>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</si>
  <si>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</si>
  <si>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</si>
  <si>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</si>
  <si>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</si>
  <si>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</si>
  <si>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</si>
  <si>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</si>
  <si>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</si>
  <si>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</si>
  <si>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</si>
  <si>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</si>
  <si>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</si>
  <si>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</si>
  <si>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</si>
  <si>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</si>
  <si>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</si>
  <si>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</si>
  <si>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</si>
  <si>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</si>
  <si>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</si>
  <si>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</si>
  <si>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</si>
  <si>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</si>
  <si>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</si>
  <si>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</si>
  <si>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</si>
  <si>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</si>
  <si>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</si>
  <si>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</si>
  <si>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</si>
  <si>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</si>
  <si>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</si>
  <si>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</si>
  <si>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</si>
  <si>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</si>
  <si>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</si>
  <si>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</si>
  <si>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</si>
  <si>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</si>
  <si>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</si>
  <si>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</si>
  <si>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</si>
  <si>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</si>
  <si>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</si>
  <si>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</si>
  <si>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</si>
  <si>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</si>
  <si>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</si>
  <si>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</si>
  <si>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</si>
  <si>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</si>
  <si>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</si>
  <si>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</si>
  <si>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</si>
  <si>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</si>
  <si>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</si>
  <si>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</si>
  <si>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</si>
  <si>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</si>
  <si>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</si>
  <si>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</si>
  <si>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</si>
  <si>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</si>
  <si>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</si>
  <si>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</si>
  <si>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</si>
  <si>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</si>
  <si>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</si>
  <si>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</si>
  <si>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</si>
  <si>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</si>
  <si>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</si>
  <si>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</si>
  <si>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</si>
  <si>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</si>
  <si>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</si>
  <si>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</si>
  <si>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</si>
  <si>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</si>
  <si>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</si>
  <si>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</si>
  <si>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</si>
  <si>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</si>
  <si>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</si>
  <si>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</si>
  <si>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</si>
  <si>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</si>
  <si>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</si>
  <si>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</si>
  <si>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</si>
  <si>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</si>
  <si>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</si>
  <si>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</si>
  <si>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</si>
  <si>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</si>
  <si>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</si>
  <si>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</si>
  <si>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</si>
  <si>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</si>
  <si>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</si>
  <si>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</si>
  <si>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</si>
  <si>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</si>
  <si>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</si>
  <si>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</si>
  <si>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</si>
  <si>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</si>
  <si>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</si>
  <si>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</si>
  <si>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</si>
  <si>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</si>
  <si>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</si>
  <si>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</si>
  <si>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</si>
  <si>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</si>
  <si>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</si>
  <si>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</si>
  <si>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</si>
  <si>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</si>
  <si>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</si>
  <si>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</si>
  <si>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</si>
  <si>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</si>
  <si>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</si>
  <si>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</si>
  <si>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</si>
  <si>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</si>
  <si>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</si>
  <si>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</si>
  <si>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</si>
  <si>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</si>
  <si>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</si>
  <si>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</si>
  <si>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</si>
  <si>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</si>
  <si>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</si>
  <si>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</si>
  <si>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</si>
  <si>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</si>
  <si>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</si>
  <si>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</si>
  <si>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</si>
  <si>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</si>
  <si>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</si>
  <si>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</si>
  <si>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</si>
  <si>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</si>
  <si>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</si>
  <si>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</si>
  <si>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</si>
  <si>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</si>
  <si>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</si>
  <si>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</si>
  <si>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</si>
  <si>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</si>
  <si>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</si>
  <si>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</si>
  <si>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</si>
  <si>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</si>
  <si>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</si>
  <si>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</si>
  <si>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</si>
  <si>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</si>
  <si>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</si>
  <si>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</si>
  <si>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</si>
  <si>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</si>
  <si>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</si>
  <si>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</si>
  <si>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</si>
  <si>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</si>
  <si>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</si>
  <si>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</si>
  <si>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</si>
  <si>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</si>
  <si>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</si>
  <si>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</si>
  <si>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</si>
  <si>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</si>
  <si>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</si>
  <si>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</si>
  <si>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</si>
  <si>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</si>
  <si>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</si>
  <si>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</si>
  <si>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</si>
  <si>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</si>
  <si>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</si>
  <si>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</si>
  <si>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</si>
  <si>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</si>
  <si>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</si>
  <si>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</si>
  <si>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</si>
  <si>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</si>
  <si>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</si>
  <si>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</si>
  <si>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</si>
  <si>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</si>
  <si>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</si>
  <si>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</si>
  <si>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</si>
  <si>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</si>
  <si>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</si>
  <si>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</si>
  <si>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</si>
  <si>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</si>
  <si>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</si>
  <si>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</si>
  <si>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</si>
  <si>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</si>
  <si>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</si>
  <si>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</si>
  <si>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</si>
  <si>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</si>
  <si>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</si>
  <si>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</si>
  <si>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</si>
  <si>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</si>
  <si>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</si>
  <si>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</si>
  <si>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</si>
  <si>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</si>
  <si>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</si>
  <si>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</si>
  <si>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</si>
  <si>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</si>
  <si>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</si>
  <si>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</si>
  <si>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</si>
  <si>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</si>
  <si>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</si>
  <si>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</si>
  <si>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</si>
  <si>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</si>
  <si>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</si>
  <si>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</si>
  <si>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</si>
  <si>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</si>
  <si>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</si>
  <si>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</si>
  <si>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</si>
  <si>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</si>
  <si>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</si>
  <si>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</si>
  <si>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</si>
  <si>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</si>
  <si>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</si>
  <si>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</si>
  <si>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</si>
  <si>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</si>
  <si>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</si>
  <si>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</si>
  <si>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</si>
  <si>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</si>
  <si>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</si>
  <si>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</si>
  <si>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</si>
  <si>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</si>
  <si>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</si>
  <si>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</si>
  <si>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</si>
  <si>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</si>
  <si>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</si>
  <si>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</si>
  <si>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</si>
  <si>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</si>
  <si>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</si>
  <si>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</si>
  <si>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</si>
  <si>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</si>
  <si>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</si>
  <si>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</si>
  <si>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</si>
  <si>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</si>
  <si>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</si>
  <si>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</si>
  <si>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</si>
  <si>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</si>
  <si>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</si>
  <si>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</si>
  <si>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</si>
  <si>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</si>
  <si>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</si>
  <si>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</si>
  <si>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</si>
  <si>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</si>
  <si>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</si>
  <si>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</si>
  <si>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</si>
  <si>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</si>
  <si>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</si>
  <si>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</si>
  <si>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</si>
  <si>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</si>
  <si>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</si>
  <si>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</si>
  <si>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</si>
  <si>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</si>
  <si>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</si>
  <si>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</si>
  <si>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</si>
  <si>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</si>
  <si>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</si>
  <si>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</si>
  <si>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</si>
  <si>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</si>
  <si>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</si>
  <si>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</si>
  <si>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</si>
  <si>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</si>
  <si>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</si>
  <si>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</si>
  <si>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</si>
  <si>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</si>
  <si>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</si>
  <si>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</si>
  <si>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</si>
  <si>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</si>
  <si>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</si>
  <si>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</si>
  <si>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</si>
  <si>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</si>
  <si>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</si>
  <si>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</si>
  <si>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</si>
  <si>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</si>
  <si>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</si>
  <si>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</si>
  <si>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</si>
  <si>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</si>
  <si>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</si>
  <si>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</si>
  <si>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</si>
  <si>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</si>
  <si>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</si>
  <si>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</si>
  <si>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</si>
  <si>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</si>
  <si>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</si>
  <si>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</si>
  <si>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</si>
  <si>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</si>
  <si>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</si>
  <si>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</si>
  <si>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</si>
  <si>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</si>
  <si>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</si>
  <si>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</si>
  <si>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</si>
  <si>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</si>
  <si>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</si>
  <si>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</si>
  <si>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</si>
  <si>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</si>
  <si>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</si>
  <si>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</si>
  <si>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</si>
  <si>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</si>
  <si>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</si>
  <si>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</si>
  <si>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</si>
  <si>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</si>
  <si>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</si>
  <si>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</si>
  <si>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</si>
  <si>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</si>
  <si>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</si>
  <si>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</si>
  <si>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</si>
  <si>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</si>
  <si>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</si>
  <si>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</si>
  <si>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</si>
  <si>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</si>
  <si>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</si>
  <si>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</si>
  <si>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</si>
  <si>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</si>
  <si>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</si>
  <si>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</si>
  <si>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</si>
  <si>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</si>
  <si>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</si>
  <si>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</si>
  <si>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</si>
  <si>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</si>
  <si>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</si>
  <si>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</si>
  <si>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</si>
  <si>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</si>
  <si>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</si>
  <si>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</si>
  <si>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</si>
  <si>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</si>
  <si>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</si>
  <si>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</si>
  <si>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</si>
  <si>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</si>
  <si>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</si>
  <si>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</si>
  <si>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</si>
  <si>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</si>
  <si>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</si>
  <si>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</si>
  <si>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</si>
  <si>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</si>
  <si>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</si>
  <si>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</si>
  <si>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</si>
  <si>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</si>
  <si>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</si>
  <si>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</si>
  <si>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</si>
  <si>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</si>
  <si>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</si>
  <si>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</si>
  <si>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</si>
  <si>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</si>
  <si>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</si>
  <si>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</si>
  <si>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</si>
  <si>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</si>
  <si>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</si>
  <si>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</si>
  <si>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</si>
  <si>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</si>
  <si>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</si>
  <si>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</si>
  <si>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</si>
  <si>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</si>
  <si>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</si>
  <si>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</si>
  <si>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</si>
  <si>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</si>
  <si>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</si>
  <si>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</si>
  <si>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</si>
  <si>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</si>
  <si>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</si>
  <si>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</si>
  <si>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</si>
  <si>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</si>
  <si>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</si>
  <si>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</si>
  <si>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</si>
  <si>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</si>
  <si>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</si>
  <si>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</si>
  <si>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</si>
  <si>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</si>
  <si>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</si>
  <si>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</si>
  <si>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</si>
  <si>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</si>
  <si>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</si>
  <si>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</si>
  <si>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</si>
  <si>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</si>
  <si>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</si>
  <si>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</si>
  <si>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</si>
  <si>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</si>
  <si>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</si>
  <si>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</si>
  <si>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</si>
  <si>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</si>
  <si>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</si>
  <si>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</si>
  <si>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</si>
  <si>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</si>
  <si>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</si>
  <si>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</si>
  <si>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</si>
  <si>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</si>
  <si>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</si>
  <si>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</si>
  <si>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</si>
  <si>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</si>
  <si>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</si>
  <si>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</si>
  <si>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</si>
  <si>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</si>
  <si>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</si>
  <si>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</si>
  <si>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</si>
  <si>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</si>
  <si>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</si>
  <si>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</si>
  <si>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</si>
  <si>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</si>
  <si>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</si>
  <si>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</si>
  <si>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</si>
  <si>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</si>
  <si>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</si>
  <si>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</si>
  <si>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</si>
  <si>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</si>
  <si>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</si>
  <si>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</si>
  <si>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</si>
  <si>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</si>
  <si>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</si>
  <si>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</si>
  <si>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</si>
  <si>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</si>
  <si>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</si>
  <si>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</si>
  <si>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</si>
  <si>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</si>
  <si>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</si>
  <si>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</si>
  <si>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</si>
  <si>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</si>
  <si>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</si>
  <si>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</si>
  <si>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</si>
  <si>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</si>
  <si>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</si>
  <si>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</si>
  <si>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</si>
  <si>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</si>
  <si>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</si>
  <si>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</si>
  <si>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</si>
  <si>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</si>
  <si>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</si>
  <si>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</si>
  <si>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</si>
  <si>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</si>
  <si>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</si>
  <si>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</si>
  <si>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</si>
  <si>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</si>
  <si>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</si>
  <si>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</si>
  <si>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</si>
  <si>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</si>
  <si>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</si>
  <si>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</si>
  <si>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</si>
  <si>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</si>
  <si>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</si>
  <si>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</si>
  <si>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</si>
  <si>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</si>
  <si>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</si>
  <si>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</si>
  <si>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</si>
  <si>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</si>
  <si>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</si>
  <si>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</si>
  <si>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</si>
  <si>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</si>
  <si>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</si>
  <si>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</si>
  <si>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</si>
  <si>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</si>
  <si>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</si>
  <si>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</si>
  <si>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</si>
  <si>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</si>
  <si>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</si>
  <si>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</si>
  <si>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</si>
  <si>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</si>
  <si>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</si>
  <si>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</si>
  <si>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</si>
  <si>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</si>
  <si>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</si>
  <si>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</si>
  <si>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</si>
  <si>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</si>
  <si>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</si>
  <si>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</si>
  <si>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</si>
  <si>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</si>
  <si>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</si>
  <si>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</si>
  <si>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</si>
  <si>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</si>
  <si>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</si>
  <si>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</si>
  <si>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</si>
  <si>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</si>
  <si>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</si>
  <si>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</si>
  <si>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</si>
  <si>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</si>
  <si>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</si>
  <si>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</si>
  <si>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</si>
  <si>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</si>
  <si>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</si>
  <si>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</si>
  <si>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</si>
  <si>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</si>
  <si>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</si>
  <si>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</si>
  <si>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</si>
  <si>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</si>
  <si>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</si>
  <si>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</si>
  <si>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</si>
  <si>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</si>
  <si>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</si>
  <si>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</si>
  <si>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</si>
  <si>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</si>
  <si>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</si>
  <si>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</si>
  <si>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</si>
  <si>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</si>
  <si>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</si>
  <si>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</si>
  <si>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</si>
  <si>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</si>
  <si>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</si>
  <si>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</si>
  <si>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</si>
  <si>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</si>
  <si>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</si>
  <si>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</si>
  <si>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</si>
  <si>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</si>
  <si>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</si>
  <si>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</si>
  <si>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</si>
  <si>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</si>
  <si>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</si>
  <si>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</si>
  <si>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</si>
  <si>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</si>
  <si>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</si>
  <si>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</si>
  <si>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</si>
  <si>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</si>
  <si>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</si>
  <si>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</si>
  <si>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</si>
  <si>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</si>
  <si>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</si>
  <si>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</si>
  <si>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</si>
  <si>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</si>
  <si>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</si>
  <si>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</si>
  <si>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</si>
  <si>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</si>
  <si>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</si>
  <si>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</si>
  <si>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</si>
  <si>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</si>
  <si>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</si>
  <si>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</si>
  <si>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</si>
  <si>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</si>
  <si>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</si>
  <si>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</si>
  <si>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</si>
  <si>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</si>
  <si>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</si>
  <si>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</si>
  <si>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</si>
  <si>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</si>
  <si>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</si>
  <si>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</si>
  <si>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</si>
  <si>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</si>
  <si>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</si>
  <si>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</si>
  <si>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</si>
  <si>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</si>
  <si>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</si>
  <si>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</si>
  <si>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</si>
  <si>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</si>
  <si>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</si>
  <si>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</si>
  <si>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</si>
  <si>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</si>
  <si>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</si>
  <si>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</si>
  <si>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</si>
  <si>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</si>
  <si>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</si>
  <si>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</si>
  <si>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</si>
  <si>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</si>
  <si>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</si>
  <si>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</si>
  <si>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</si>
  <si>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</si>
  <si>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</si>
  <si>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</si>
  <si>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</si>
  <si>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</si>
  <si>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</si>
  <si>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</si>
  <si>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</si>
  <si>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</si>
  <si>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</si>
  <si>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</si>
  <si>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</si>
  <si>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</si>
  <si>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</si>
  <si>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</si>
  <si>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</si>
  <si>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</si>
  <si>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</si>
  <si>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</si>
  <si>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</si>
  <si>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</si>
  <si>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</si>
  <si>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</si>
  <si>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</si>
  <si>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</si>
  <si>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</si>
  <si>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</si>
  <si>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</si>
  <si>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</si>
  <si>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</si>
  <si>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</si>
  <si>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</si>
  <si>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</si>
  <si>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</si>
  <si>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</si>
  <si>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</si>
  <si>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</si>
  <si>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</si>
  <si>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</si>
  <si>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</si>
  <si>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</si>
  <si>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</si>
  <si>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</si>
  <si>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</si>
  <si>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</si>
  <si>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</si>
  <si>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</si>
  <si>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</si>
  <si>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</si>
  <si>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</si>
  <si>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</si>
  <si>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</si>
  <si>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</si>
  <si>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</si>
  <si>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</si>
  <si>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</si>
  <si>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</si>
  <si>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</si>
  <si>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</si>
  <si>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</si>
  <si>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</si>
  <si>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</si>
  <si>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</si>
  <si>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</si>
  <si>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</si>
  <si>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</si>
  <si>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</si>
  <si>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</si>
  <si>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</si>
  <si>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</si>
  <si>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</si>
  <si>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</si>
  <si>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</si>
  <si>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</si>
  <si>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</si>
  <si>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</si>
  <si>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</si>
  <si>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</si>
  <si>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</si>
  <si>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</si>
  <si>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</si>
  <si>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</si>
  <si>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</si>
  <si>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</si>
  <si>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</si>
  <si>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</si>
  <si>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</si>
  <si>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</si>
  <si>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</si>
  <si>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</si>
  <si>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</si>
  <si>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</si>
  <si>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</si>
  <si>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</si>
  <si>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</si>
  <si>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</si>
  <si>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</si>
  <si>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</si>
  <si>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</si>
  <si>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</si>
  <si>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</si>
  <si>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</si>
  <si>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</si>
  <si>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</si>
  <si>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</si>
  <si>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</si>
  <si>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</si>
  <si>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</si>
  <si>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</si>
  <si>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</si>
  <si>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</si>
  <si>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</si>
  <si>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</si>
  <si>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</si>
  <si>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</si>
  <si>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</si>
  <si>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</si>
  <si>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</si>
  <si>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</si>
  <si>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</si>
  <si>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</si>
  <si>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</si>
  <si>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</si>
  <si>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</si>
  <si>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</si>
  <si>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</si>
  <si>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</si>
  <si>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</si>
  <si>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</si>
  <si>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</si>
  <si>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</si>
  <si>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</si>
  <si>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</si>
  <si>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</si>
  <si>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</si>
  <si>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</si>
  <si>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</si>
  <si>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</si>
  <si>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</si>
  <si>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</si>
  <si>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</si>
  <si>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</si>
  <si>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</si>
  <si>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</si>
  <si>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</si>
  <si>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</si>
  <si>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</si>
  <si>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</si>
  <si>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</si>
  <si>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</si>
  <si>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</si>
  <si>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</si>
  <si>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</si>
  <si>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</si>
  <si>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</si>
  <si>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</si>
  <si>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</si>
  <si>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</si>
  <si>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</si>
  <si>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</si>
  <si>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</si>
  <si>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</si>
  <si>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</si>
  <si>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</si>
  <si>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</si>
  <si>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</si>
  <si>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</si>
  <si>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</si>
  <si>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</si>
  <si>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</si>
  <si>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</si>
  <si>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</si>
  <si>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</si>
  <si>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</si>
  <si>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</si>
  <si>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</si>
  <si>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</si>
  <si>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</si>
  <si>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</si>
  <si>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</si>
  <si>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</si>
  <si>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</si>
  <si>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</si>
  <si>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</si>
  <si>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</si>
  <si>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</si>
  <si>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</si>
  <si>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</si>
  <si>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</si>
  <si>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</si>
  <si>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</si>
  <si>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</si>
  <si>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</si>
  <si>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</si>
  <si>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</si>
  <si>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</si>
  <si>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</si>
  <si>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</si>
  <si>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</si>
  <si>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</si>
  <si>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</si>
  <si>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</si>
  <si>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</si>
  <si>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</si>
  <si>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</si>
  <si>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</si>
  <si>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</si>
  <si>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</si>
  <si>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</si>
  <si>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</si>
  <si>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</si>
  <si>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</si>
  <si>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</si>
  <si>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</si>
  <si>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</si>
  <si>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</si>
  <si>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</si>
  <si>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</si>
  <si>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</si>
  <si>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</si>
  <si>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</si>
  <si>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</si>
  <si>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</si>
  <si>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</si>
  <si>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</si>
  <si>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</si>
  <si>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</si>
  <si>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</si>
  <si>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</si>
  <si>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</si>
  <si>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</si>
  <si>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</si>
  <si>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</si>
  <si>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</si>
  <si>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</si>
  <si>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</si>
  <si>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</si>
  <si>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</si>
  <si>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</si>
  <si>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</si>
  <si>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</si>
  <si>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</si>
  <si>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</si>
  <si>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</si>
  <si>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</si>
  <si>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</si>
  <si>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</si>
  <si>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</si>
  <si>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</si>
  <si>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</si>
  <si>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</si>
  <si>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</si>
  <si>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</si>
  <si>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</si>
  <si>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</si>
  <si>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</si>
  <si>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</si>
  <si>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</si>
  <si>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</si>
  <si>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</si>
  <si>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</si>
  <si>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</si>
  <si>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</si>
  <si>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</si>
  <si>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</si>
  <si>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</si>
  <si>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</si>
  <si>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</si>
  <si>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</si>
  <si>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</si>
  <si>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</si>
  <si>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</si>
  <si>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</si>
  <si>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</si>
  <si>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</si>
  <si>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</si>
  <si>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</si>
  <si>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</si>
  <si>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</si>
  <si>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</si>
  <si>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</si>
  <si>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</si>
  <si>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</si>
  <si>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</si>
  <si>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</si>
  <si>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</si>
  <si>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</si>
  <si>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</si>
  <si>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</si>
  <si>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</si>
  <si>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</si>
  <si>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</si>
  <si>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</si>
  <si>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</si>
  <si>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</si>
  <si>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</si>
  <si>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</si>
  <si>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</si>
  <si>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</si>
  <si>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</si>
  <si>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</si>
  <si>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</si>
  <si>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</si>
  <si>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</si>
  <si>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</si>
  <si>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</si>
  <si>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</si>
  <si>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</si>
  <si>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</si>
  <si>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</si>
  <si>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</si>
  <si>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</si>
  <si>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</si>
  <si>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</si>
  <si>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</si>
  <si>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</si>
  <si>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</si>
  <si>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</si>
  <si>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</si>
  <si>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</si>
  <si>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</si>
  <si>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</si>
  <si>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</si>
  <si>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</si>
  <si>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</si>
  <si>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</si>
  <si>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</si>
  <si>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</si>
  <si>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</si>
  <si>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</si>
  <si>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</si>
  <si>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</si>
  <si>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</si>
  <si>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</si>
  <si>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</si>
  <si>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</si>
  <si>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</si>
  <si>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</si>
  <si>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</si>
  <si>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</si>
  <si>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</si>
  <si>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</si>
  <si>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</si>
  <si>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</si>
  <si>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</si>
  <si>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</si>
  <si>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</si>
  <si>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</si>
  <si>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</si>
  <si>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</si>
  <si>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</si>
  <si>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</si>
  <si>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</si>
  <si>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</si>
  <si>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</si>
  <si>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</si>
  <si>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</si>
  <si>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</si>
  <si>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</si>
  <si>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</si>
  <si>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</si>
  <si>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</si>
  <si>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</si>
  <si>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</si>
  <si>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</si>
  <si>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</si>
  <si>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</si>
  <si>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</si>
  <si>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</si>
  <si>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</si>
  <si>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</si>
  <si>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</si>
  <si>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</si>
  <si>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</si>
  <si>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</si>
  <si>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</si>
  <si>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</si>
  <si>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</si>
  <si>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</si>
  <si>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</si>
  <si>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</si>
  <si>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</si>
  <si>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</si>
  <si>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</si>
  <si>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</si>
  <si>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</si>
  <si>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</si>
  <si>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</si>
  <si>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</si>
  <si>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</si>
  <si>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</si>
  <si>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</si>
  <si>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</si>
  <si>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</si>
  <si>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</si>
  <si>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</si>
  <si>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</si>
  <si>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</si>
  <si>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</si>
  <si>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</si>
  <si>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</si>
  <si>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</si>
  <si>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</si>
  <si>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</si>
  <si>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</si>
  <si>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</si>
  <si>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</si>
  <si>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</si>
  <si>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</si>
  <si>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</si>
  <si>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</si>
  <si>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</si>
  <si>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</si>
  <si>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</si>
  <si>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</si>
  <si>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</si>
  <si>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</si>
  <si>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</si>
  <si>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</si>
  <si>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</si>
  <si>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</si>
  <si>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</si>
  <si>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</si>
  <si>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</si>
  <si>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</si>
  <si>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</si>
  <si>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</si>
  <si>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</si>
  <si>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</si>
  <si>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</si>
  <si>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</si>
  <si>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</si>
  <si>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</si>
  <si>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</si>
  <si>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</si>
  <si>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</si>
  <si>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</si>
  <si>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</si>
  <si>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</si>
  <si>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</si>
  <si>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</si>
  <si>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</si>
  <si>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</si>
  <si>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</si>
  <si>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</si>
  <si>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</si>
  <si>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</si>
  <si>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</si>
  <si>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</si>
  <si>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</si>
  <si>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</si>
  <si>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</si>
  <si>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</si>
  <si>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</si>
  <si>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</si>
  <si>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</si>
  <si>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</si>
  <si>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</si>
  <si>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</si>
  <si>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</si>
  <si>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</si>
  <si>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</si>
  <si>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</si>
  <si>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</si>
  <si>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</si>
  <si>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</si>
  <si>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</si>
  <si>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</si>
  <si>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</si>
  <si>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</si>
  <si>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</si>
  <si>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</si>
  <si>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</si>
  <si>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</si>
  <si>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</si>
  <si>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</si>
  <si>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</si>
  <si>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</si>
  <si>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</si>
  <si>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</si>
  <si>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</si>
  <si>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</si>
  <si>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</si>
  <si>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</si>
  <si>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</si>
  <si>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</si>
  <si>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</si>
  <si>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</si>
  <si>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</si>
  <si>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</si>
  <si>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</si>
  <si>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</si>
  <si>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</si>
  <si>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</si>
  <si>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</si>
  <si>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</si>
  <si>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</si>
  <si>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</si>
  <si>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</si>
  <si>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</si>
  <si>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</si>
  <si>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</si>
  <si>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</si>
  <si>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</si>
  <si>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</si>
  <si>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</si>
  <si>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</si>
  <si>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</si>
  <si>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</si>
  <si>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</si>
  <si>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</si>
  <si>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</si>
  <si>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</si>
  <si>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</si>
  <si>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</si>
  <si>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</si>
  <si>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</si>
  <si>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</si>
  <si>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</si>
  <si>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</si>
  <si>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</si>
  <si>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</si>
  <si>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</si>
  <si>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</si>
  <si>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</si>
  <si>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</si>
  <si>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</si>
  <si>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</si>
  <si>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</si>
  <si>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</si>
  <si>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</si>
  <si>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</si>
  <si>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</si>
  <si>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</si>
  <si>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</si>
  <si>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</si>
  <si>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</si>
  <si>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</si>
  <si>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</si>
  <si>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</si>
  <si>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</si>
  <si>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</si>
  <si>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</si>
  <si>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</si>
  <si>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</si>
  <si>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</si>
  <si>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</si>
  <si>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</si>
  <si>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</si>
  <si>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</si>
  <si>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</si>
  <si>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</si>
  <si>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</si>
  <si>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</si>
  <si>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</si>
  <si>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</si>
  <si>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</si>
  <si>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</si>
  <si>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</si>
  <si>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</si>
  <si>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</si>
  <si>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</si>
  <si>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</si>
  <si>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</si>
  <si>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</si>
  <si>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</si>
  <si>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</si>
  <si>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</si>
  <si>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</si>
  <si>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</si>
  <si>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</si>
  <si>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</si>
  <si>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</si>
  <si>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</si>
  <si>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</si>
  <si>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</si>
  <si>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</si>
  <si>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</si>
  <si>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</si>
  <si>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</si>
  <si>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</si>
  <si>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</si>
  <si>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</si>
  <si>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</si>
  <si>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</si>
  <si>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</si>
  <si>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</si>
  <si>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</si>
  <si>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</si>
  <si>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</si>
  <si>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</si>
  <si>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</si>
  <si>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</si>
  <si>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</si>
  <si>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</si>
  <si>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</si>
  <si>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</si>
  <si>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</si>
  <si>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</si>
  <si>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</si>
  <si>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</si>
  <si>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</si>
  <si>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</si>
  <si>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</si>
  <si>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</si>
  <si>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</si>
  <si>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</si>
  <si>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</si>
  <si>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</si>
  <si>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</si>
  <si>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</si>
  <si>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</si>
  <si>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</si>
  <si>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</si>
  <si>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</si>
  <si>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</si>
  <si>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</si>
  <si>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</si>
  <si>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</si>
  <si>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</si>
  <si>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</si>
  <si>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</si>
  <si>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</si>
  <si>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</si>
  <si>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</si>
  <si>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</si>
  <si>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</si>
  <si>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</si>
  <si>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</si>
  <si>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</si>
  <si>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</si>
  <si>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</si>
  <si>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</si>
  <si>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</si>
  <si>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</si>
  <si>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</si>
  <si>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</si>
  <si>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</si>
  <si>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</si>
  <si>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</si>
  <si>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</si>
  <si>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</si>
  <si>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</si>
  <si>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</si>
  <si>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</si>
  <si>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</si>
  <si>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</si>
  <si>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</si>
  <si>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</si>
  <si>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</si>
  <si>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</si>
  <si>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</si>
  <si>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</si>
  <si>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</si>
  <si>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</si>
  <si>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</si>
  <si>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</si>
  <si>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</si>
  <si>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</si>
  <si>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</si>
  <si>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</si>
  <si>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</si>
  <si>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</si>
  <si>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</si>
  <si>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</si>
  <si>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</si>
  <si>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</si>
  <si>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</si>
  <si>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</si>
  <si>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</si>
  <si>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</si>
  <si>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</si>
  <si>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</si>
  <si>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</si>
  <si>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</si>
  <si>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</si>
  <si>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</si>
  <si>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</si>
  <si>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</si>
  <si>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</si>
  <si>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</si>
  <si>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</si>
  <si>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</si>
  <si>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</si>
  <si>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</si>
  <si>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</si>
  <si>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</si>
  <si>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</si>
  <si>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</si>
  <si>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</si>
  <si>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</si>
  <si>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</si>
  <si>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</si>
  <si>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</si>
  <si>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</si>
  <si>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</si>
  <si>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</si>
  <si>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</si>
  <si>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</si>
  <si>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</si>
  <si>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</si>
  <si>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</si>
  <si>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</si>
  <si>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</si>
  <si>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</si>
  <si>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</si>
  <si>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</si>
  <si>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</si>
  <si>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</si>
  <si>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</si>
  <si>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</si>
  <si>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</si>
  <si>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</si>
  <si>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</si>
  <si>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</si>
  <si>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</si>
  <si>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</si>
  <si>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</si>
  <si>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</si>
  <si>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</si>
  <si>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</si>
  <si>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</si>
  <si>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</si>
  <si>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</si>
  <si>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</si>
  <si>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</si>
  <si>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</si>
  <si>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</si>
  <si>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</si>
  <si>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</si>
  <si>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</si>
  <si>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</si>
  <si>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</si>
  <si>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</si>
  <si>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</si>
  <si>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</si>
  <si>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</si>
  <si>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</si>
  <si>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</si>
  <si>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</si>
  <si>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</si>
  <si>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</si>
  <si>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</si>
  <si>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</si>
  <si>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</si>
  <si>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</si>
  <si>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</si>
  <si>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</si>
  <si>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</si>
  <si>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</si>
  <si>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</si>
  <si>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</si>
  <si>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</si>
  <si>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</si>
  <si>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</si>
  <si>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</si>
  <si>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</si>
  <si>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</si>
  <si>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</si>
  <si>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</si>
  <si>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</si>
  <si>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</si>
  <si>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</si>
  <si>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</si>
  <si>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</si>
  <si>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</si>
  <si>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</si>
  <si>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</si>
  <si>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</si>
  <si>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</si>
  <si>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</si>
  <si>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</si>
  <si>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</si>
  <si>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</si>
  <si>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</si>
  <si>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</si>
  <si>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</si>
  <si>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</si>
  <si>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</si>
  <si>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</si>
  <si>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</si>
  <si>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</si>
  <si>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</si>
  <si>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</si>
  <si>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</si>
  <si>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</si>
  <si>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</si>
  <si>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</si>
  <si>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</si>
  <si>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</si>
  <si>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</si>
  <si>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</si>
  <si>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</si>
  <si>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</si>
  <si>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</si>
  <si>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</si>
  <si>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</si>
  <si>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</si>
  <si>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</si>
  <si>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</si>
  <si>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</si>
  <si>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</si>
  <si>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</si>
  <si>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</si>
  <si>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</si>
  <si>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</si>
  <si>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</si>
  <si>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</si>
  <si>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</si>
  <si>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</si>
  <si>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</si>
  <si>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</si>
  <si>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</si>
  <si>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</si>
  <si>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</si>
  <si>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</si>
  <si>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</si>
  <si>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</si>
  <si>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</si>
  <si>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</si>
  <si>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</si>
  <si>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</si>
  <si>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</si>
  <si>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</si>
  <si>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</si>
  <si>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</si>
  <si>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</si>
  <si>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</si>
  <si>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</si>
  <si>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</si>
  <si>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</si>
  <si>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</si>
  <si>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</si>
  <si>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</si>
  <si>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</si>
  <si>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</si>
  <si>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</si>
  <si>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</si>
  <si>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</si>
  <si>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</si>
  <si>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</si>
  <si>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</si>
  <si>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</si>
  <si>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</si>
  <si>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</si>
  <si>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</si>
  <si>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</si>
  <si>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</si>
  <si>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</si>
  <si>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</si>
  <si>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</si>
  <si>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</si>
  <si>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</si>
  <si>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</si>
  <si>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</si>
  <si>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</si>
  <si>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</si>
  <si>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</si>
  <si>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</si>
  <si>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</si>
  <si>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</si>
  <si>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</si>
  <si>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</si>
  <si>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</si>
  <si>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</si>
  <si>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</si>
  <si>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</si>
  <si>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</si>
  <si>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</si>
  <si>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</si>
  <si>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</si>
  <si>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</si>
  <si>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</si>
  <si>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</si>
  <si>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</si>
  <si>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</si>
  <si>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</si>
  <si>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</si>
  <si>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</si>
  <si>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</si>
  <si>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</si>
  <si>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</si>
  <si>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</si>
  <si>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</si>
  <si>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</si>
  <si>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</si>
  <si>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</si>
  <si>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</si>
  <si>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</si>
  <si>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</si>
  <si>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</si>
  <si>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</si>
  <si>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</si>
  <si>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</si>
  <si>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</si>
  <si>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</si>
  <si>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</si>
  <si>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</si>
  <si>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</si>
  <si>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</si>
  <si>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</si>
  <si>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</si>
  <si>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</si>
  <si>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</si>
  <si>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</si>
  <si>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</si>
  <si>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</si>
  <si>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</si>
  <si>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</si>
  <si>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</si>
  <si>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</si>
  <si>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</si>
  <si>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</si>
  <si>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</si>
  <si>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</si>
  <si>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</si>
  <si>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</si>
  <si>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</si>
  <si>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</si>
  <si>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</si>
  <si>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</si>
  <si>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</si>
  <si>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</si>
  <si>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</si>
  <si>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</si>
  <si>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</si>
  <si>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</si>
  <si>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</si>
  <si>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</si>
  <si>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</si>
  <si>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</si>
  <si>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</si>
  <si>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</si>
  <si>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</si>
  <si>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</si>
  <si>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</si>
  <si>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</si>
  <si>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</si>
  <si>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</si>
  <si>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</si>
  <si>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</si>
  <si>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</si>
  <si>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</si>
  <si>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</si>
  <si>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</si>
  <si>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</si>
  <si>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</si>
  <si>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</si>
  <si>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</si>
  <si>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</si>
  <si>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</si>
  <si>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</si>
  <si>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</si>
  <si>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</si>
  <si>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</si>
  <si>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</si>
  <si>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</si>
  <si>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</si>
  <si>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</si>
  <si>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</si>
  <si>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</si>
  <si>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</si>
  <si>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</si>
  <si>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</si>
  <si>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</si>
  <si>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</si>
  <si>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</si>
  <si>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</si>
  <si>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</si>
  <si>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</si>
  <si>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</si>
  <si>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</si>
  <si>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</si>
  <si>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</si>
  <si>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</si>
  <si>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</si>
  <si>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</si>
  <si>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</si>
  <si>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</si>
  <si>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</si>
  <si>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</si>
  <si>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</si>
  <si>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</si>
  <si>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</si>
  <si>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</si>
  <si>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</si>
  <si>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</si>
  <si>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</si>
  <si>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</si>
  <si>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</si>
  <si>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</si>
  <si>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</si>
  <si>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</si>
  <si>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</si>
  <si>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</si>
  <si>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</si>
  <si>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</si>
  <si>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</si>
  <si>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</si>
  <si>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</si>
  <si>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</si>
  <si>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</si>
  <si>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</si>
  <si>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</si>
  <si>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</si>
  <si>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</si>
  <si>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</si>
  <si>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</si>
  <si>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</si>
  <si>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</si>
  <si>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</si>
  <si>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</si>
  <si>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</si>
  <si>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</si>
  <si>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</si>
  <si>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</si>
  <si>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</si>
  <si>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</si>
  <si>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</si>
  <si>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</si>
  <si>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</si>
  <si>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</si>
  <si>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</si>
  <si>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</si>
  <si>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</si>
  <si>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</si>
  <si>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</si>
  <si>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</si>
  <si>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</si>
  <si>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</si>
  <si>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</si>
  <si>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</si>
  <si>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</si>
  <si>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</si>
  <si>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</si>
  <si>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</si>
  <si>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</si>
  <si>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</si>
  <si>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</si>
  <si>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</si>
  <si>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</si>
  <si>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</si>
  <si>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</si>
  <si>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</si>
  <si>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</si>
  <si>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</si>
  <si>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</si>
  <si>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</si>
  <si>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</si>
  <si>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</si>
  <si>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</si>
  <si>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</si>
  <si>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</si>
  <si>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</si>
  <si>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</si>
  <si>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</si>
  <si>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</si>
  <si>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</si>
  <si>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</si>
  <si>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</si>
  <si>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</si>
  <si>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</si>
  <si>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</si>
  <si>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</si>
  <si>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</si>
  <si>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</si>
  <si>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</si>
  <si>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</si>
  <si>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</si>
  <si>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</si>
  <si>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</si>
  <si>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</si>
  <si>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</si>
  <si>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</si>
  <si>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</si>
  <si>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</si>
  <si>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</si>
  <si>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</si>
  <si>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</si>
  <si>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</si>
  <si>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</si>
  <si>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</si>
  <si>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</si>
  <si>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</si>
  <si>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</si>
  <si>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</si>
  <si>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</si>
  <si>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</si>
  <si>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</si>
  <si>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</si>
  <si>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</si>
  <si>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</si>
  <si>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</si>
  <si>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</si>
  <si>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</si>
  <si>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</si>
  <si>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</si>
  <si>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</si>
  <si>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</si>
  <si>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</si>
  <si>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</si>
  <si>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</si>
  <si>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</si>
  <si>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</si>
  <si>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</si>
  <si>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</si>
  <si>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</si>
  <si>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</si>
  <si>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</si>
  <si>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</si>
  <si>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</si>
  <si>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</si>
  <si>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</si>
  <si>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</si>
  <si>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</si>
  <si>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</si>
  <si>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</si>
  <si>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</si>
  <si>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</si>
  <si>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</si>
  <si>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</si>
  <si>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</si>
  <si>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</si>
  <si>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</si>
  <si>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</si>
  <si>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</si>
  <si>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</si>
  <si>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</si>
  <si>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</si>
  <si>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</si>
  <si>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</si>
  <si>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</si>
  <si>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</si>
  <si>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</si>
  <si>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</si>
  <si>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</si>
  <si>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</si>
  <si>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</si>
  <si>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</si>
  <si>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</si>
  <si>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</si>
  <si>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</si>
  <si>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</si>
  <si>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</si>
  <si>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</si>
  <si>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</si>
  <si>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</si>
  <si>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</si>
  <si>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</si>
  <si>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</si>
  <si>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</si>
  <si>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</si>
  <si>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</si>
  <si>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</si>
  <si>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</si>
  <si>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</si>
  <si>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</si>
  <si>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</si>
  <si>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</si>
  <si>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</si>
  <si>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</si>
  <si>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</si>
  <si>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</si>
  <si>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</si>
  <si>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</si>
  <si>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</si>
  <si>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</si>
  <si>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</si>
  <si>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</si>
  <si>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</si>
  <si>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</si>
  <si>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</si>
  <si>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</si>
  <si>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</si>
  <si>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</si>
  <si>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</si>
  <si>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</si>
  <si>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</si>
  <si>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</si>
  <si>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</si>
  <si>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</si>
  <si>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</si>
  <si>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</si>
  <si>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</si>
  <si>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</si>
  <si>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</si>
  <si>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</si>
  <si>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</si>
  <si>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</si>
  <si>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</si>
  <si>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</si>
  <si>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</si>
  <si>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</si>
  <si>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</si>
  <si>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</si>
  <si>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</si>
  <si>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</si>
  <si>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</si>
  <si>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</si>
  <si>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</si>
  <si>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</si>
  <si>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</si>
  <si>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</si>
  <si>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</si>
  <si>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</si>
  <si>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</si>
  <si>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</si>
  <si>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</si>
  <si>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</si>
  <si>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</si>
  <si>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</si>
  <si>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</si>
  <si>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</si>
  <si>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</si>
  <si>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</si>
  <si>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</si>
  <si>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</si>
  <si>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</si>
  <si>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</si>
  <si>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</si>
  <si>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</si>
  <si>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</si>
  <si>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</si>
  <si>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</si>
  <si>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</si>
  <si>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</si>
  <si>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</si>
  <si>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</si>
  <si>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</si>
  <si>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</si>
  <si>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</si>
  <si>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</si>
  <si>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</si>
  <si>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</si>
  <si>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</si>
  <si>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</si>
  <si>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</si>
  <si>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</si>
  <si>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</si>
  <si>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</si>
  <si>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</si>
  <si>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</si>
  <si>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</si>
  <si>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</si>
  <si>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</si>
  <si>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</si>
  <si>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</si>
  <si>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</si>
  <si>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</si>
  <si>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</si>
  <si>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</si>
  <si>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</si>
  <si>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</si>
  <si>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</si>
  <si>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</si>
  <si>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</si>
  <si>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</si>
  <si>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</si>
  <si>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</si>
  <si>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</si>
  <si>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</si>
  <si>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</si>
  <si>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</si>
  <si>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</si>
  <si>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</si>
  <si>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</si>
  <si>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</si>
  <si>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</si>
  <si>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</si>
  <si>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</si>
  <si>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</si>
  <si>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</si>
  <si>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</si>
  <si>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</si>
  <si>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</si>
  <si>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</si>
  <si>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</si>
  <si>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</si>
  <si>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</si>
  <si>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</si>
  <si>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</si>
  <si>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</si>
  <si>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</si>
  <si>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</si>
  <si>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</si>
  <si>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</si>
  <si>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</si>
  <si>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</si>
  <si>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</si>
  <si>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</si>
  <si>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</si>
  <si>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</si>
  <si>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</si>
  <si>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</si>
  <si>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</si>
  <si>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</si>
  <si>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</si>
  <si>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</si>
  <si>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</si>
  <si>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</si>
  <si>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</si>
  <si>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</si>
  <si>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</si>
  <si>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</si>
  <si>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</si>
  <si>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</si>
  <si>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</si>
  <si>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</si>
  <si>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</si>
  <si>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</si>
  <si>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</si>
  <si>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</si>
  <si>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</si>
  <si>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</si>
  <si>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</si>
  <si>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</si>
  <si>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</si>
  <si>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</si>
  <si>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</si>
  <si>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</si>
  <si>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</si>
  <si>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</si>
  <si>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</si>
  <si>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</si>
  <si>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</si>
  <si>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</si>
  <si>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</si>
  <si>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</si>
  <si>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</si>
  <si>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</si>
  <si>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</si>
  <si>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</si>
  <si>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</si>
  <si>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</si>
  <si>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</si>
  <si>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</si>
  <si>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</si>
  <si>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</si>
  <si>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</si>
  <si>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</si>
  <si>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</si>
  <si>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</si>
  <si>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</si>
  <si>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</si>
  <si>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</si>
  <si>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</si>
  <si>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</si>
  <si>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</si>
  <si>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</si>
  <si>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</si>
  <si>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</si>
  <si>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</si>
  <si>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</si>
  <si>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</si>
  <si>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</si>
  <si>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</si>
  <si>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</si>
  <si>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</si>
  <si>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</si>
  <si>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</si>
  <si>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</si>
  <si>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</si>
  <si>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</si>
  <si>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</si>
  <si>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</si>
  <si>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</si>
  <si>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</si>
  <si>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</si>
  <si>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</si>
  <si>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</si>
  <si>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</si>
  <si>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</si>
  <si>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</si>
  <si>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</si>
  <si>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</si>
  <si>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</si>
  <si>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</si>
  <si>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</si>
  <si>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</si>
  <si>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</si>
  <si>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</si>
  <si>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</si>
  <si>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</si>
  <si>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</si>
  <si>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</si>
  <si>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</si>
  <si>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</si>
  <si>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</si>
  <si>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</si>
  <si>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</si>
  <si>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</si>
  <si>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</si>
  <si>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</si>
  <si>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</si>
  <si>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</si>
  <si>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</si>
  <si>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</si>
  <si>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</si>
  <si>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</si>
  <si>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</si>
  <si>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</si>
  <si>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</si>
  <si>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</si>
  <si>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</si>
  <si>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</si>
  <si>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</si>
  <si>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</si>
  <si>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</si>
  <si>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</si>
  <si>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</si>
  <si>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</si>
  <si>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</si>
  <si>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</si>
  <si>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</si>
  <si>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</si>
  <si>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</si>
  <si>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</si>
  <si>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</si>
  <si>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</si>
  <si>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</si>
  <si>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</si>
  <si>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</si>
  <si>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</si>
  <si>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</si>
  <si>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</si>
  <si>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</si>
  <si>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</si>
  <si>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</si>
  <si>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</si>
  <si>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</si>
  <si>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</si>
  <si>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</si>
  <si>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</si>
  <si>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</si>
  <si>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</si>
  <si>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</si>
  <si>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</si>
  <si>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</si>
  <si>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</si>
  <si>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</si>
  <si>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</si>
  <si>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</si>
  <si>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</si>
  <si>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</si>
  <si>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</si>
  <si>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</si>
  <si>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</si>
  <si>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</si>
  <si>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</si>
  <si>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</si>
  <si>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</si>
  <si>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</si>
  <si>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</si>
  <si>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</si>
  <si>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</si>
  <si>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</si>
  <si>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</si>
  <si>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</si>
  <si>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</si>
  <si>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</si>
  <si>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</si>
  <si>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</si>
  <si>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</si>
  <si>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</si>
  <si>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</si>
  <si>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</si>
  <si>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</si>
  <si>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</si>
  <si>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</si>
  <si>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</si>
  <si>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</si>
  <si>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</si>
  <si>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</si>
  <si>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</si>
  <si>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</si>
  <si>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</si>
  <si>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</si>
  <si>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</si>
  <si>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</si>
  <si>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</si>
  <si>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</si>
  <si>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</si>
  <si>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</si>
  <si>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</si>
  <si>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</si>
  <si>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</si>
  <si>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</si>
  <si>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</si>
  <si>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</si>
  <si>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</si>
  <si>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</si>
  <si>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</si>
  <si>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</si>
  <si>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</si>
  <si>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</si>
  <si>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</si>
  <si>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</si>
  <si>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</si>
  <si>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</si>
  <si>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</si>
  <si>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</si>
  <si>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</si>
  <si>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</si>
  <si>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</si>
  <si>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</si>
  <si>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</si>
  <si>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</si>
  <si>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</si>
  <si>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</si>
  <si>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</si>
  <si>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</si>
  <si>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</si>
  <si>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</si>
  <si>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</si>
  <si>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</si>
  <si>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</si>
  <si>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</si>
  <si>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</si>
  <si>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</si>
  <si>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</si>
  <si>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</si>
  <si>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</si>
  <si>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</si>
  <si>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</si>
  <si>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</si>
  <si>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</si>
  <si>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</si>
  <si>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</si>
  <si>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</si>
  <si>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</si>
  <si>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</si>
  <si>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</si>
  <si>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</si>
  <si>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</si>
  <si>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</si>
  <si>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</si>
  <si>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</si>
  <si>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</si>
  <si>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</si>
  <si>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</si>
  <si>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</si>
  <si>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</si>
  <si>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</si>
  <si>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</si>
  <si>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</si>
  <si>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</si>
  <si>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</si>
  <si>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</si>
  <si>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</si>
  <si>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</si>
  <si>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</si>
  <si>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</si>
  <si>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</si>
  <si>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</si>
  <si>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</si>
  <si>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</si>
  <si>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</si>
  <si>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</si>
  <si>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</si>
  <si>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</si>
  <si>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</si>
  <si>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</si>
  <si>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</si>
  <si>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</si>
  <si>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</si>
  <si>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</si>
  <si>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</si>
  <si>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</si>
  <si>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</si>
  <si>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</si>
  <si>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</si>
  <si>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</si>
  <si>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</si>
  <si>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</si>
  <si>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</si>
  <si>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</si>
  <si>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</si>
  <si>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</si>
  <si>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</si>
  <si>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</si>
  <si>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</si>
  <si>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</si>
  <si>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</si>
  <si>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</si>
  <si>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</si>
  <si>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</si>
  <si>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</si>
  <si>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</si>
  <si>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</si>
  <si>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</si>
  <si>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</si>
  <si>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</si>
  <si>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</si>
  <si>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</si>
  <si>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</si>
  <si>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</si>
  <si>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</si>
  <si>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</si>
  <si>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</si>
  <si>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</si>
  <si>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</si>
  <si>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</si>
  <si>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</si>
  <si>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</si>
  <si>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</si>
  <si>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</si>
  <si>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</si>
  <si>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</si>
  <si>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</si>
  <si>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</si>
  <si>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</si>
  <si>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</si>
  <si>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</si>
  <si>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</si>
  <si>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</si>
  <si>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</si>
  <si>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</si>
  <si>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</si>
  <si>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</si>
  <si>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</si>
  <si>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</si>
  <si>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</si>
  <si>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</si>
  <si>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</si>
  <si>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</si>
  <si>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</si>
  <si>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</si>
  <si>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</si>
  <si>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</si>
  <si>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</si>
  <si>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</si>
  <si>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</si>
  <si>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</si>
  <si>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</si>
  <si>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</si>
  <si>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</si>
  <si>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</si>
  <si>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</si>
  <si>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</si>
  <si>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</si>
  <si>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</si>
  <si>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</si>
  <si>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</si>
  <si>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</si>
  <si>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</si>
  <si>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</si>
  <si>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</si>
  <si>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</si>
  <si>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</si>
  <si>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</si>
  <si>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</si>
  <si>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</si>
  <si>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</si>
  <si>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</si>
  <si>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</si>
  <si>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</si>
  <si>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</si>
  <si>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</si>
  <si>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</si>
  <si>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</si>
  <si>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</si>
  <si>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</si>
  <si>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</si>
  <si>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</si>
  <si>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</si>
  <si>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</si>
  <si>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</si>
  <si>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</si>
  <si>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</si>
  <si>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</si>
  <si>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</si>
  <si>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</si>
  <si>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</si>
  <si>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</si>
  <si>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</si>
  <si>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</si>
  <si>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</si>
  <si>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</si>
  <si>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</si>
  <si>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</si>
  <si>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</si>
  <si>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</si>
  <si>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</si>
  <si>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</si>
  <si>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</si>
  <si>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</si>
  <si>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</si>
  <si>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</si>
  <si>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</si>
  <si>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</si>
  <si>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</si>
  <si>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</si>
  <si>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</si>
  <si>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</si>
  <si>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</si>
  <si>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</si>
  <si>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</si>
  <si>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</si>
  <si>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</si>
  <si>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</si>
  <si>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</si>
  <si>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</si>
  <si>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</si>
  <si>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</si>
  <si>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</si>
  <si>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</si>
  <si>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</si>
  <si>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</si>
  <si>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</si>
  <si>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</si>
  <si>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</si>
  <si>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</si>
  <si>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</si>
  <si>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</si>
  <si>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</si>
  <si>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</si>
  <si>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</si>
  <si>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</si>
  <si>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</si>
  <si>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</si>
  <si>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</si>
  <si>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</si>
  <si>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</si>
  <si>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</si>
  <si>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</si>
  <si>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</si>
  <si>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</si>
  <si>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</si>
  <si>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</si>
  <si>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</si>
  <si>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</si>
  <si>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</si>
  <si>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</si>
  <si>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</si>
  <si>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</si>
  <si>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</si>
  <si>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</si>
  <si>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</si>
  <si>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</si>
  <si>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</si>
  <si>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</si>
  <si>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</si>
  <si>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</si>
  <si>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</si>
  <si>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</si>
  <si>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</si>
  <si>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</si>
  <si>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</si>
  <si>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</si>
  <si>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</si>
  <si>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</si>
  <si>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</si>
  <si>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</si>
  <si>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</si>
  <si>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</si>
  <si>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</si>
  <si>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</si>
  <si>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</si>
  <si>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</si>
  <si>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</si>
  <si>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</si>
  <si>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</si>
  <si>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</si>
  <si>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</si>
  <si>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</si>
  <si>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</si>
  <si>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</si>
  <si>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</si>
  <si>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</si>
  <si>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</si>
  <si>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</si>
  <si>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</si>
  <si>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</si>
  <si>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</si>
  <si>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</si>
  <si>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</si>
  <si>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</si>
  <si>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</si>
  <si>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</si>
  <si>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</si>
  <si>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</si>
  <si>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</si>
  <si>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</si>
  <si>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</si>
  <si>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</si>
  <si>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</si>
  <si>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</si>
  <si>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</si>
  <si>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</si>
  <si>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</si>
  <si>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</si>
  <si>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</si>
  <si>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</si>
  <si>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</si>
  <si>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</si>
  <si>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</si>
  <si>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</si>
  <si>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</si>
  <si>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</si>
  <si>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</si>
  <si>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</si>
  <si>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</si>
  <si>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</si>
  <si>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</si>
  <si>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</si>
  <si>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</si>
  <si>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</si>
  <si>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</si>
  <si>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</si>
  <si>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</si>
  <si>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</si>
  <si>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</si>
  <si>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</si>
  <si>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</si>
  <si>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</si>
  <si>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</si>
  <si>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</si>
  <si>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</si>
  <si>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</si>
  <si>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</si>
  <si>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</si>
  <si>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</si>
  <si>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</si>
  <si>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</si>
  <si>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</si>
  <si>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</si>
  <si>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</si>
  <si>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</si>
  <si>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</si>
  <si>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</si>
  <si>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</si>
  <si>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</si>
  <si>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</si>
  <si>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</si>
  <si>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</si>
  <si>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</si>
  <si>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</si>
  <si>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</si>
  <si>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</si>
  <si>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</si>
  <si>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</si>
  <si>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</si>
  <si>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</si>
  <si>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</si>
  <si>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</si>
  <si>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</si>
  <si>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</si>
  <si>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</si>
  <si>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</si>
  <si>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</si>
  <si>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</si>
  <si>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</si>
  <si>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</si>
  <si>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</si>
  <si>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</si>
  <si>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</si>
  <si>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</si>
  <si>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</si>
  <si>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</si>
  <si>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</si>
  <si>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</si>
  <si>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</si>
  <si>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</si>
  <si>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</si>
  <si>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</si>
  <si>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</si>
  <si>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</si>
  <si>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</si>
  <si>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</si>
  <si>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</si>
  <si>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</si>
  <si>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</si>
  <si>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</si>
  <si>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</si>
  <si>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</si>
  <si>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</si>
  <si>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</si>
  <si>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</si>
  <si>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</si>
  <si>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</si>
  <si>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</si>
  <si>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</si>
  <si>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</si>
  <si>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</si>
  <si>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</si>
  <si>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</si>
  <si>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</si>
  <si>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</si>
  <si>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</si>
  <si>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</si>
  <si>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</si>
  <si>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</si>
  <si>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</si>
  <si>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</si>
  <si>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</si>
  <si>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</si>
  <si>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</si>
  <si>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</si>
  <si>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</si>
  <si>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</si>
  <si>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</si>
  <si>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</si>
  <si>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</si>
  <si>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</si>
  <si>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</si>
  <si>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</si>
  <si>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</si>
  <si>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</si>
  <si>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</si>
  <si>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</si>
  <si>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</si>
  <si>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</si>
  <si>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</si>
  <si>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</si>
  <si>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</si>
  <si>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</si>
  <si>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</si>
  <si>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</si>
  <si>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</si>
  <si>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</si>
  <si>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</si>
  <si>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</si>
  <si>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</si>
  <si>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</si>
  <si>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</si>
  <si>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</si>
  <si>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</si>
  <si>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</si>
  <si>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</si>
  <si>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</si>
  <si>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</si>
  <si>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</si>
  <si>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</si>
  <si>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</si>
  <si>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</si>
  <si>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</si>
  <si>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</si>
  <si>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</si>
  <si>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</si>
  <si>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</si>
  <si>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</si>
  <si>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</si>
  <si>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</si>
  <si>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</si>
  <si>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</si>
  <si>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</si>
  <si>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</si>
  <si>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</si>
  <si>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</si>
  <si>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</si>
  <si>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</si>
  <si>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</si>
  <si>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</si>
  <si>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</si>
  <si>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</si>
  <si>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</si>
  <si>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</si>
  <si>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</si>
  <si>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</si>
  <si>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</si>
  <si>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</si>
  <si>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</si>
  <si>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</si>
  <si>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</si>
  <si>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</si>
  <si>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</si>
  <si>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</si>
  <si>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</si>
  <si>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</si>
  <si>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</si>
  <si>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</si>
  <si>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</si>
  <si>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</si>
  <si>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</si>
  <si>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</si>
  <si>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</si>
  <si>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</si>
  <si>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</si>
  <si>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</si>
  <si>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</si>
  <si>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</si>
  <si>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</si>
  <si>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</si>
  <si>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</si>
  <si>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</si>
  <si>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</si>
  <si>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</si>
  <si>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</si>
  <si>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</si>
  <si>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</si>
  <si>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</si>
  <si>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</si>
  <si>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</si>
  <si>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</si>
  <si>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</si>
  <si>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</si>
  <si>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</si>
  <si>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</si>
  <si>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</si>
  <si>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</si>
  <si>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</si>
  <si>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</si>
  <si>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</si>
  <si>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</si>
  <si>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</si>
  <si>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</si>
  <si>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</si>
  <si>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</si>
  <si>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</si>
  <si>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</si>
  <si>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</si>
  <si>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</si>
  <si>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</si>
  <si>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</si>
  <si>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</si>
  <si>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</si>
  <si>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</si>
  <si>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</si>
  <si>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</si>
  <si>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</si>
  <si>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</si>
  <si>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</si>
  <si>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</si>
  <si>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</si>
  <si>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</si>
  <si>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</si>
  <si>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</si>
  <si>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</si>
  <si>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</si>
  <si>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</si>
  <si>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</si>
  <si>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</si>
  <si>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</si>
  <si>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</si>
  <si>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</si>
  <si>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</si>
  <si>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</si>
  <si>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</si>
  <si>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</si>
  <si>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</si>
  <si>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</si>
  <si>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</si>
  <si>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</si>
  <si>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</si>
  <si>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</si>
  <si>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</si>
  <si>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</si>
  <si>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</si>
  <si>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</si>
  <si>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</si>
  <si>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</si>
  <si>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</si>
  <si>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</si>
  <si>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</si>
  <si>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</si>
  <si>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</si>
  <si>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</si>
  <si>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</si>
  <si>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</si>
  <si>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</si>
  <si>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</si>
  <si>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</si>
  <si>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</si>
  <si>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</si>
  <si>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</si>
  <si>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</si>
  <si>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</si>
  <si>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</si>
  <si>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</si>
  <si>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</si>
  <si>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</si>
  <si>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</si>
  <si>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</si>
  <si>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</si>
  <si>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</si>
  <si>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</si>
  <si>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</si>
  <si>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</si>
  <si>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</si>
  <si>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</si>
  <si>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</si>
  <si>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</si>
  <si>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</si>
  <si>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</si>
  <si>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</si>
  <si>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</si>
  <si>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</si>
  <si>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</si>
  <si>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</si>
  <si>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</si>
  <si>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</si>
  <si>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</si>
  <si>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</si>
  <si>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</si>
  <si>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</si>
  <si>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</si>
  <si>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</si>
  <si>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</si>
  <si>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</si>
  <si>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</si>
  <si>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</si>
  <si>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</si>
  <si>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</si>
  <si>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</si>
  <si>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</si>
  <si>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</si>
  <si>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</si>
  <si>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</si>
  <si>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</si>
  <si>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</si>
  <si>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</si>
  <si>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</si>
  <si>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</si>
  <si>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</si>
  <si>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</si>
  <si>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</si>
  <si>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</si>
  <si>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</si>
  <si>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</si>
  <si>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</si>
  <si>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</si>
  <si>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</si>
  <si>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</si>
  <si>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</si>
  <si>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</si>
  <si>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</si>
  <si>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</si>
  <si>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</si>
  <si>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</si>
  <si>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</si>
  <si>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</si>
  <si>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</si>
  <si>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</si>
  <si>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</si>
  <si>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</si>
  <si>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</si>
  <si>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</si>
  <si>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</si>
  <si>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</si>
  <si>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</si>
  <si>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</si>
  <si>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</si>
  <si>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</si>
  <si>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</si>
  <si>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</si>
  <si>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</si>
  <si>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</si>
  <si>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</si>
  <si>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</si>
  <si>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</si>
  <si>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</si>
  <si>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</si>
  <si>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</si>
  <si>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</si>
  <si>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</si>
  <si>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</si>
  <si>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</si>
  <si>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</si>
  <si>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</si>
  <si>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</si>
  <si>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</si>
  <si>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</si>
  <si>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</si>
  <si>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</si>
  <si>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</si>
  <si>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</si>
  <si>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</si>
  <si>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</si>
  <si>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</si>
  <si>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</si>
  <si>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</si>
  <si>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</si>
  <si>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</si>
  <si>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</si>
  <si>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</si>
  <si>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</si>
  <si>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</si>
  <si>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</si>
  <si>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</si>
  <si>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</si>
  <si>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</si>
  <si>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</si>
  <si>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</si>
  <si>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</si>
  <si>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</si>
  <si>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</si>
  <si>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</si>
  <si>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</si>
  <si>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</si>
  <si>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</si>
  <si>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</si>
  <si>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</si>
  <si>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</si>
  <si>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</si>
  <si>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</si>
  <si>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</si>
  <si>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</si>
  <si>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</si>
  <si>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</si>
  <si>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</si>
  <si>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</si>
  <si>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</si>
  <si>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</si>
  <si>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</si>
  <si>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</si>
  <si>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</si>
  <si>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</si>
  <si>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</si>
  <si>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</si>
  <si>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</si>
  <si>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</si>
  <si>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</si>
  <si>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</si>
  <si>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</si>
  <si>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</si>
  <si>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</si>
  <si>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</si>
  <si>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</si>
  <si>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</si>
  <si>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</si>
  <si>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</si>
  <si>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</si>
  <si>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</si>
  <si>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</si>
  <si>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</si>
  <si>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</si>
  <si>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</si>
  <si>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</si>
  <si>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</si>
  <si>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</si>
  <si>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</si>
  <si>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</si>
  <si>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</si>
  <si>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</si>
  <si>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</si>
  <si>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</si>
  <si>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</si>
  <si>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</si>
  <si>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</si>
  <si>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</si>
  <si>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</si>
  <si>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</si>
  <si>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</si>
  <si>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</si>
  <si>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</si>
  <si>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</si>
  <si>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</si>
  <si>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</si>
  <si>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</si>
  <si>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</si>
  <si>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</si>
  <si>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</si>
  <si>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</si>
  <si>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</si>
  <si>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</si>
  <si>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</si>
  <si>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</si>
  <si>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</si>
  <si>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</si>
  <si>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</si>
  <si>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</si>
  <si>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</si>
  <si>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</si>
  <si>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</si>
  <si>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</si>
  <si>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</si>
  <si>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</si>
  <si>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</si>
  <si>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</si>
  <si>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</si>
  <si>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</si>
  <si>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</si>
  <si>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</si>
  <si>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</si>
  <si>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</si>
  <si>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</si>
  <si>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</si>
  <si>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</si>
  <si>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</si>
  <si>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</si>
  <si>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</si>
  <si>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</si>
  <si>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</si>
  <si>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</si>
  <si>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</si>
  <si>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</si>
  <si>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</si>
  <si>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</si>
  <si>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</si>
  <si>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</si>
  <si>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</si>
  <si>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</si>
  <si>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</si>
  <si>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</si>
  <si>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</si>
  <si>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</si>
  <si>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</si>
  <si>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</si>
  <si>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</si>
  <si>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</si>
  <si>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</si>
  <si>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</si>
  <si>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</si>
  <si>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</si>
  <si>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</si>
  <si>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</si>
  <si>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</si>
  <si>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</si>
  <si>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</si>
  <si>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</si>
  <si>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</si>
  <si>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</si>
  <si>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</si>
  <si>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</si>
  <si>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</si>
  <si>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</si>
  <si>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</si>
  <si>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</si>
  <si>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</si>
  <si>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</si>
  <si>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</si>
  <si>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</si>
  <si>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</si>
  <si>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</si>
  <si>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</si>
  <si>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</si>
  <si>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</si>
  <si>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</si>
  <si>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</si>
  <si>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</si>
  <si>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</si>
  <si>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</si>
  <si>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</si>
  <si>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</si>
  <si>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</si>
  <si>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</si>
  <si>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</si>
  <si>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</si>
  <si>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</si>
  <si>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</si>
  <si>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</si>
  <si>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</si>
  <si>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</si>
  <si>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</si>
  <si>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</si>
  <si>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</si>
  <si>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</si>
  <si>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</si>
  <si>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</si>
  <si>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</si>
  <si>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</si>
  <si>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</si>
  <si>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</si>
  <si>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</si>
  <si>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</si>
  <si>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</si>
  <si>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</si>
  <si>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</si>
  <si>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</si>
  <si>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</si>
  <si>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</si>
  <si>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</si>
  <si>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</si>
  <si>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</si>
  <si>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</si>
  <si>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</si>
  <si>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</si>
  <si>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</si>
  <si>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</si>
  <si>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</si>
  <si>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</si>
  <si>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</si>
  <si>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</si>
  <si>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</si>
  <si>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</si>
  <si>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</si>
  <si>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</si>
  <si>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</si>
  <si>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</si>
  <si>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</si>
  <si>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</si>
  <si>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</si>
  <si>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</si>
  <si>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</si>
  <si>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</si>
  <si>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</si>
  <si>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</si>
  <si>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</si>
  <si>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</si>
  <si>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</si>
  <si>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</si>
  <si>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</si>
  <si>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</si>
  <si>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</si>
  <si>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</si>
  <si>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</si>
  <si>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</si>
  <si>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</si>
  <si>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</si>
  <si>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</si>
  <si>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</si>
  <si>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</si>
  <si>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</si>
  <si>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</si>
  <si>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</si>
  <si>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</si>
  <si>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</si>
  <si>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</si>
  <si>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</si>
  <si>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</si>
  <si>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</si>
  <si>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</si>
  <si>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</si>
  <si>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</si>
  <si>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</si>
  <si>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</si>
  <si>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</si>
  <si>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</si>
  <si>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</si>
  <si>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</si>
  <si>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</si>
  <si>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</si>
  <si>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</si>
  <si>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</si>
  <si>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</si>
  <si>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</si>
  <si>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</si>
  <si>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</si>
  <si>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</si>
  <si>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</si>
  <si>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</si>
  <si>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</si>
  <si>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</si>
  <si>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</si>
  <si>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</si>
  <si>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</si>
  <si>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</si>
  <si>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</si>
  <si>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</si>
  <si>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</si>
  <si>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</si>
  <si>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</si>
  <si>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</si>
  <si>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</si>
  <si>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</si>
  <si>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</si>
  <si>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</si>
  <si>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</si>
  <si>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</si>
  <si>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</si>
  <si>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</si>
  <si>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</si>
  <si>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</si>
  <si>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</si>
  <si>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</si>
  <si>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</si>
  <si>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</si>
  <si>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</si>
  <si>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</si>
  <si>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</si>
  <si>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</si>
  <si>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</si>
  <si>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</si>
  <si>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</si>
  <si>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</si>
  <si>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</si>
  <si>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</si>
  <si>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</si>
  <si>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</si>
  <si>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</si>
  <si>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</si>
  <si>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</si>
  <si>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</si>
  <si>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</si>
  <si>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</si>
  <si>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</si>
  <si>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</si>
  <si>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</si>
  <si>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</si>
  <si>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</si>
  <si>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</si>
  <si>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</si>
  <si>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</si>
  <si>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</si>
  <si>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</si>
  <si>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</si>
  <si>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</si>
  <si>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</si>
  <si>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</si>
  <si>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</si>
  <si>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</si>
  <si>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</si>
  <si>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</si>
  <si>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</si>
  <si>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</si>
  <si>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</si>
  <si>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</si>
  <si>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</si>
  <si>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</si>
  <si>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</si>
  <si>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</si>
  <si>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</si>
  <si>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</si>
  <si>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</si>
  <si>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</si>
  <si>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</si>
  <si>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</si>
  <si>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</si>
  <si>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</si>
  <si>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</si>
  <si>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</si>
  <si>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</si>
  <si>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</si>
  <si>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</si>
  <si>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</si>
  <si>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</si>
  <si>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</si>
  <si>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</si>
  <si>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</si>
  <si>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</si>
  <si>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</si>
  <si>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</si>
  <si>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</si>
  <si>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</si>
  <si>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</si>
  <si>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</si>
  <si>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</si>
  <si>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</si>
  <si>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</si>
  <si>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</si>
  <si>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</si>
  <si>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</si>
  <si>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</si>
  <si>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</si>
  <si>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</si>
  <si>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</si>
  <si>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</si>
  <si>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</si>
  <si>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</si>
  <si>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</si>
  <si>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</si>
  <si>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</si>
  <si>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</si>
  <si>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</si>
  <si>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</si>
  <si>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</si>
  <si>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</si>
  <si>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</si>
  <si>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</si>
  <si>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</si>
  <si>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</si>
  <si>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</si>
  <si>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</si>
  <si>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</si>
  <si>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</si>
  <si>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</si>
  <si>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</si>
  <si>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</si>
  <si>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</si>
  <si>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</si>
  <si>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</si>
  <si>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</si>
  <si>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</si>
  <si>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</si>
  <si>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</si>
  <si>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</si>
  <si>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</si>
  <si>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</si>
  <si>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</si>
  <si>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</si>
  <si>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</si>
  <si>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</si>
  <si>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</si>
  <si>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</si>
  <si>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</si>
  <si>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</si>
  <si>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</si>
  <si>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</si>
  <si>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</si>
  <si>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</si>
  <si>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</si>
  <si>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</si>
  <si>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</si>
  <si>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</si>
  <si>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</si>
  <si>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</si>
  <si>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</si>
  <si>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</si>
  <si>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</si>
  <si>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</si>
  <si>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</si>
  <si>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</si>
  <si>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</si>
  <si>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</si>
  <si>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</si>
  <si>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</si>
  <si>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</si>
  <si>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</si>
  <si>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</si>
  <si>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</si>
  <si>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</si>
  <si>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</si>
  <si>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</si>
  <si>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</si>
  <si>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</si>
  <si>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</si>
  <si>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</si>
  <si>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</si>
  <si>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</si>
  <si>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</si>
  <si>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</si>
  <si>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</si>
  <si>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</si>
  <si>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</si>
  <si>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</si>
  <si>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</si>
  <si>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</si>
  <si>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</si>
  <si>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</si>
  <si>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</si>
  <si>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</si>
  <si>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</si>
  <si>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</si>
  <si>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</si>
  <si>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</si>
  <si>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</si>
  <si>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</si>
  <si>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</si>
  <si>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</si>
  <si>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</si>
  <si>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</si>
  <si>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</si>
  <si>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</si>
  <si>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</si>
  <si>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</si>
  <si>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</si>
  <si>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</si>
  <si>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</si>
  <si>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</si>
  <si>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</si>
  <si>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</si>
  <si>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</si>
  <si>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</si>
  <si>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</si>
  <si>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</si>
  <si>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</si>
  <si>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</si>
  <si>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</si>
  <si>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</si>
  <si>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</si>
  <si>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</si>
  <si>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</si>
  <si>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</si>
  <si>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</si>
  <si>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</si>
  <si>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</si>
  <si>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</si>
  <si>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</si>
  <si>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</si>
  <si>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</si>
  <si>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</si>
  <si>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</si>
  <si>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</si>
  <si>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</si>
  <si>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</si>
  <si>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</si>
  <si>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</si>
  <si>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</si>
  <si>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</si>
  <si>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</si>
  <si>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</si>
  <si>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</si>
  <si>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</si>
  <si>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</si>
  <si>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</si>
  <si>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</si>
  <si>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</si>
  <si>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</si>
  <si>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</si>
  <si>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</si>
  <si>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</si>
  <si>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</si>
  <si>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</si>
  <si>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</si>
  <si>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</si>
  <si>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</si>
  <si>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</si>
  <si>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</si>
  <si>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</si>
  <si>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</si>
  <si>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</si>
  <si>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</si>
  <si>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</si>
  <si>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</si>
  <si>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</si>
  <si>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</si>
  <si>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</si>
  <si>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</si>
  <si>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</si>
  <si>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</si>
  <si>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</si>
  <si>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</si>
  <si>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</si>
  <si>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</si>
  <si>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</si>
  <si>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</si>
  <si>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</si>
  <si>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</si>
  <si>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</si>
  <si>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</si>
  <si>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</si>
  <si>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</si>
  <si>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</si>
  <si>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</si>
  <si>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</si>
  <si>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</si>
  <si>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</si>
  <si>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</si>
  <si>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</si>
  <si>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</si>
  <si>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</si>
  <si>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</si>
  <si>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</si>
  <si>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</si>
  <si>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</si>
  <si>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</si>
  <si>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</si>
  <si>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</si>
  <si>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</si>
  <si>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</si>
  <si>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</si>
  <si>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</si>
  <si>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</si>
  <si>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</si>
  <si>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</si>
  <si>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</si>
  <si>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</si>
  <si>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</si>
  <si>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</si>
  <si>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</si>
  <si>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</si>
  <si>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</si>
  <si>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</si>
  <si>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</si>
  <si>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</si>
  <si>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</si>
  <si>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</si>
  <si>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</si>
  <si>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</si>
  <si>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</si>
  <si>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</si>
  <si>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</si>
  <si>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</si>
  <si>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</si>
  <si>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</si>
  <si>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</si>
  <si>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</si>
  <si>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</si>
  <si>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</si>
  <si>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</si>
  <si>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</si>
  <si>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</si>
  <si>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</si>
  <si>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</si>
  <si>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</si>
  <si>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</si>
  <si>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</si>
  <si>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</si>
  <si>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</si>
  <si>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</si>
  <si>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</si>
  <si>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</si>
  <si>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</si>
  <si>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</si>
  <si>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</si>
  <si>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</si>
  <si>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</si>
  <si>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</si>
  <si>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</si>
  <si>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</si>
  <si>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</si>
  <si>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</si>
  <si>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</si>
  <si>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</si>
  <si>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</si>
  <si>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</si>
  <si>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</si>
  <si>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</si>
  <si>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</si>
  <si>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</si>
  <si>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</si>
  <si>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</si>
  <si>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</si>
  <si>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</si>
  <si>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</si>
  <si>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</si>
  <si>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</si>
  <si>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</si>
  <si>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</si>
  <si>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</si>
  <si>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</si>
  <si>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</si>
  <si>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</si>
  <si>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</si>
  <si>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</si>
  <si>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</si>
  <si>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</si>
  <si>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</si>
  <si>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</si>
  <si>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</si>
  <si>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</si>
  <si>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</si>
  <si>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</si>
  <si>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</si>
  <si>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</si>
  <si>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</si>
  <si>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</si>
  <si>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</si>
  <si>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</si>
  <si>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</si>
  <si>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</si>
  <si>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</si>
  <si>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</si>
  <si>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</si>
  <si>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</si>
  <si>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</si>
  <si>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</si>
  <si>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</si>
  <si>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</si>
  <si>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</si>
  <si>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</si>
  <si>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</si>
  <si>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</si>
  <si>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</si>
  <si>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</si>
  <si>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</si>
  <si>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</si>
  <si>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</si>
  <si>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</si>
  <si>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</si>
  <si>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</si>
  <si>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</si>
  <si>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</si>
  <si>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</si>
  <si>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</si>
  <si>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</si>
  <si>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</si>
  <si>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</si>
  <si>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</si>
  <si>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</si>
  <si>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</si>
  <si>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</si>
  <si>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</si>
  <si>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</si>
  <si>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</si>
  <si>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</si>
  <si>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</si>
  <si>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</si>
  <si>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</si>
  <si>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</si>
  <si>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</si>
  <si>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</si>
  <si>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</si>
  <si>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</si>
  <si>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</si>
  <si>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</si>
  <si>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</si>
  <si>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</si>
  <si>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</si>
  <si>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</si>
  <si>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</si>
  <si>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</si>
  <si>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</si>
  <si>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</si>
  <si>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</si>
  <si>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</si>
  <si>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</si>
  <si>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</si>
  <si>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</si>
  <si>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</si>
  <si>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</si>
  <si>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</si>
  <si>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</si>
  <si>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</si>
  <si>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</si>
  <si>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</si>
  <si>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</si>
  <si>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</si>
  <si>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</si>
  <si>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</si>
  <si>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</si>
  <si>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</si>
  <si>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</si>
  <si>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</si>
  <si>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</si>
  <si>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</si>
  <si>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</si>
  <si>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</si>
  <si>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</si>
  <si>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</si>
  <si>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</si>
  <si>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</si>
  <si>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</si>
  <si>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</si>
  <si>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</si>
  <si>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</si>
  <si>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</si>
  <si>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</si>
  <si>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</si>
  <si>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</si>
  <si>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</si>
  <si>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</si>
  <si>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</si>
  <si>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</si>
  <si>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</si>
  <si>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</si>
  <si>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</si>
  <si>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</si>
  <si>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</si>
  <si>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</si>
  <si>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</si>
  <si>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</si>
  <si>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</si>
  <si>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</si>
  <si>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</si>
  <si>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</si>
  <si>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</si>
  <si>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</si>
  <si>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</si>
  <si>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</si>
  <si>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</si>
  <si>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</si>
  <si>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</si>
  <si>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</si>
  <si>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</si>
  <si>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</si>
  <si>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</si>
  <si>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</si>
  <si>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</si>
  <si>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</si>
  <si>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</si>
  <si>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</si>
  <si>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</si>
  <si>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</si>
  <si>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</si>
  <si>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</si>
  <si>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</si>
  <si>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</si>
  <si>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</si>
  <si>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</si>
  <si>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</si>
  <si>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</si>
  <si>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</si>
  <si>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</si>
  <si>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</si>
  <si>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</si>
  <si>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</si>
  <si>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</si>
  <si>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</si>
  <si>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</si>
  <si>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</si>
  <si>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</si>
  <si>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</si>
  <si>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</si>
  <si>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</si>
  <si>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</si>
  <si>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</si>
  <si>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</si>
  <si>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</si>
  <si>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</si>
  <si>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</si>
  <si>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</si>
  <si>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</si>
  <si>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</si>
  <si>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</si>
  <si>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</si>
  <si>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</si>
  <si>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</si>
  <si>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</si>
  <si>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</si>
  <si>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</si>
  <si>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</si>
  <si>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</si>
  <si>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</si>
  <si>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</si>
  <si>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</si>
  <si>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</si>
  <si>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</si>
  <si>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</si>
  <si>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</si>
  <si>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</si>
  <si>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</si>
  <si>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</si>
  <si>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</si>
  <si>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</si>
  <si>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</si>
  <si>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</si>
  <si>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</si>
  <si>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</si>
  <si>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</si>
  <si>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</si>
  <si>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</si>
  <si>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</si>
  <si>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</si>
  <si>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</si>
  <si>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</si>
  <si>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</si>
  <si>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</si>
  <si>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</si>
  <si>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</si>
  <si>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</si>
  <si>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</si>
  <si>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</si>
  <si>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</si>
  <si>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</si>
  <si>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</si>
  <si>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</si>
  <si>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</si>
  <si>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</si>
  <si>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</si>
  <si>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</si>
  <si>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</si>
  <si>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</si>
  <si>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</si>
  <si>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</si>
  <si>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</si>
  <si>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</si>
  <si>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</si>
  <si>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</si>
  <si>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</si>
  <si>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</si>
  <si>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</si>
  <si>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</si>
  <si>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</si>
  <si>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</si>
  <si>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</si>
  <si>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</si>
  <si>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</si>
  <si>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</si>
  <si>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</si>
  <si>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</si>
  <si>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</si>
  <si>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</si>
  <si>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</si>
  <si>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</si>
  <si>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</si>
  <si>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</si>
  <si>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</si>
  <si>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</si>
  <si>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</si>
  <si>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</si>
  <si>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</si>
  <si>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</si>
  <si>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</si>
  <si>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</si>
  <si>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</si>
  <si>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</si>
  <si>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</si>
  <si>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</si>
  <si>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</si>
  <si>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</si>
  <si>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</si>
  <si>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</si>
  <si>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</si>
  <si>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</si>
  <si>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</si>
  <si>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</si>
  <si>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</si>
  <si>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</si>
  <si>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</si>
  <si>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</si>
  <si>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</si>
  <si>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</si>
  <si>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</si>
  <si>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</si>
  <si>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</si>
  <si>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</si>
  <si>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</si>
  <si>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</si>
  <si>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</si>
  <si>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</si>
  <si>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</si>
  <si>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</si>
  <si>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</si>
  <si>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</si>
  <si>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</si>
  <si>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</si>
  <si>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</si>
  <si>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</si>
  <si>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</si>
  <si>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</si>
  <si>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</si>
  <si>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</si>
  <si>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</si>
  <si>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</si>
  <si>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</si>
  <si>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</si>
  <si>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</si>
  <si>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</si>
  <si>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</si>
  <si>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</si>
  <si>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</si>
  <si>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</si>
  <si>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</si>
  <si>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</si>
  <si>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</si>
  <si>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</si>
  <si>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</si>
  <si>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</si>
  <si>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</si>
  <si>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</si>
  <si>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</si>
  <si>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</si>
  <si>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</si>
  <si>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</si>
  <si>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</si>
  <si>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</si>
  <si>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</si>
  <si>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</si>
  <si>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</si>
  <si>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</si>
  <si>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</si>
  <si>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</si>
  <si>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</si>
  <si>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</si>
  <si>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</si>
  <si>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</si>
  <si>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</si>
  <si>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</si>
  <si>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</si>
  <si>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</si>
  <si>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</si>
  <si>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</si>
  <si>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</si>
  <si>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</si>
  <si>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</si>
  <si>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</si>
  <si>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</si>
  <si>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</si>
  <si>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</si>
  <si>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</si>
  <si>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</si>
  <si>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</si>
  <si>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</si>
  <si>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</si>
  <si>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</si>
  <si>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</si>
  <si>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</si>
  <si>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</si>
  <si>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</si>
  <si>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</si>
  <si>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</si>
  <si>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</si>
  <si>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</si>
  <si>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</si>
  <si>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</si>
  <si>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</si>
  <si>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</si>
  <si>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</si>
  <si>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</si>
  <si>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</si>
  <si>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</si>
  <si>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</si>
  <si>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</si>
  <si>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</si>
  <si>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</si>
  <si>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</si>
  <si>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</si>
  <si>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</si>
  <si>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</si>
  <si>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</si>
  <si>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</si>
  <si>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</si>
  <si>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</si>
  <si>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</si>
  <si>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</si>
  <si>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</si>
  <si>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</si>
  <si>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</si>
  <si>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</si>
  <si>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</si>
  <si>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</si>
  <si>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</si>
  <si>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</si>
  <si>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</si>
  <si>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</si>
  <si>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</si>
  <si>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</si>
  <si>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</si>
  <si>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</si>
  <si>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</si>
  <si>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</si>
  <si>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</si>
  <si>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</si>
  <si>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</si>
  <si>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</si>
  <si>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</si>
  <si>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</si>
  <si>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</si>
  <si>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</si>
  <si>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</si>
  <si>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</si>
  <si>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</si>
  <si>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</si>
  <si>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</si>
  <si>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</si>
  <si>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</si>
  <si>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</si>
  <si>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</si>
  <si>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</si>
  <si>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</si>
  <si>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</si>
  <si>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</si>
  <si>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</si>
  <si>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</si>
  <si>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</si>
  <si>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</si>
  <si>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</si>
  <si>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</si>
  <si>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</si>
  <si>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</si>
  <si>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</si>
  <si>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</si>
  <si>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</si>
  <si>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</si>
  <si>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</si>
  <si>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</si>
  <si>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</si>
  <si>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</si>
  <si>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</si>
  <si>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</si>
  <si>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</si>
  <si>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</si>
  <si>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</si>
  <si>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</si>
  <si>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</si>
  <si>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</si>
  <si>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</si>
  <si>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</si>
  <si>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</si>
  <si>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</si>
  <si>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</si>
  <si>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</si>
  <si>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</si>
  <si>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</si>
  <si>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</si>
  <si>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</si>
  <si>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</si>
  <si>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</si>
  <si>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</si>
  <si>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</si>
  <si>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</si>
  <si>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</si>
  <si>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</si>
  <si>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</si>
  <si>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</si>
  <si>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</si>
  <si>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</si>
  <si>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</si>
  <si>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</si>
  <si>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</si>
  <si>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</si>
  <si>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</si>
  <si>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</si>
  <si>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</si>
  <si>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</si>
  <si>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</si>
  <si>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</si>
  <si>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</si>
  <si>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</si>
  <si>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</si>
  <si>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</si>
  <si>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</si>
  <si>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</si>
  <si>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</si>
  <si>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</si>
  <si>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</si>
  <si>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</si>
  <si>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</si>
  <si>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</si>
  <si>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</si>
  <si>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</si>
  <si>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</si>
  <si>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</si>
  <si>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</si>
  <si>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</si>
  <si>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</si>
  <si>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</si>
  <si>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</si>
  <si>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</si>
  <si>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</si>
  <si>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</si>
  <si>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</si>
  <si>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</si>
  <si>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</si>
  <si>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</si>
  <si>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</si>
  <si>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</si>
  <si>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</si>
  <si>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</si>
  <si>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</si>
  <si>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</si>
  <si>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</si>
  <si>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</si>
  <si>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</si>
  <si>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</si>
  <si>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</si>
  <si>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</si>
  <si>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</si>
  <si>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</si>
  <si>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</si>
  <si>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</si>
  <si>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</si>
  <si>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</si>
  <si>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</si>
  <si>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</si>
  <si>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</si>
  <si>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</si>
  <si>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</si>
  <si>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</si>
  <si>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</si>
  <si>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</si>
  <si>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</si>
  <si>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</si>
  <si>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</si>
  <si>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</si>
  <si>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</si>
  <si>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</si>
  <si>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</si>
  <si>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</si>
  <si>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</si>
  <si>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</si>
  <si>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</si>
  <si>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</si>
  <si>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</si>
  <si>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</si>
  <si>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</si>
  <si>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</si>
  <si>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</si>
  <si>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</si>
  <si>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</si>
  <si>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</si>
  <si>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</si>
  <si>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</si>
  <si>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</si>
  <si>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</si>
  <si>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</si>
  <si>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</si>
  <si>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</si>
  <si>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</si>
  <si>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</si>
  <si>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</si>
  <si>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</si>
  <si>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</si>
  <si>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</si>
  <si>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</si>
  <si>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</si>
  <si>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</si>
  <si>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</si>
  <si>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</si>
  <si>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</si>
  <si>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</si>
  <si>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</si>
  <si>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</si>
  <si>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</si>
  <si>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</si>
  <si>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</si>
  <si>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</si>
  <si>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</si>
  <si>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</si>
  <si>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</si>
  <si>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</si>
  <si>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</si>
  <si>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</si>
  <si>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</si>
  <si>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</si>
  <si>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</si>
  <si>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</si>
  <si>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</si>
  <si>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</si>
  <si>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</si>
  <si>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</si>
  <si>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</si>
  <si>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</si>
  <si>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</si>
  <si>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</si>
  <si>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</si>
  <si>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</si>
  <si>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</si>
  <si>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</si>
  <si>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</si>
  <si>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</si>
  <si>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</si>
  <si>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</si>
  <si>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</si>
  <si>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</si>
  <si>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</si>
  <si>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</si>
  <si>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</si>
  <si>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</si>
  <si>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</si>
  <si>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</si>
  <si>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</si>
  <si>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</si>
  <si>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</si>
  <si>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</si>
  <si>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</si>
  <si>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</si>
  <si>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</si>
  <si>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</si>
  <si>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</si>
  <si>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</si>
  <si>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</si>
  <si>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</si>
  <si>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</si>
  <si>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</si>
  <si>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</si>
  <si>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</si>
  <si>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</si>
  <si>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</si>
  <si>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</si>
  <si>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</si>
  <si>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</si>
  <si>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</si>
  <si>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</si>
  <si>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</si>
  <si>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</si>
  <si>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</si>
  <si>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</si>
  <si>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</si>
  <si>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</si>
  <si>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</si>
  <si>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</si>
  <si>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</si>
  <si>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</si>
  <si>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</si>
  <si>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</si>
  <si>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</si>
  <si>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</si>
  <si>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</si>
  <si>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</si>
  <si>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</si>
  <si>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</si>
  <si>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</si>
  <si>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</si>
  <si>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</si>
  <si>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</si>
  <si>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</si>
  <si>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</si>
  <si>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</si>
  <si>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</si>
  <si>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</si>
  <si>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</si>
  <si>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</si>
  <si>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</si>
  <si>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</si>
  <si>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</si>
  <si>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</si>
  <si>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</si>
  <si>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</si>
  <si>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</si>
  <si>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</si>
  <si>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</si>
  <si>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</si>
  <si>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</si>
  <si>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</si>
  <si>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</si>
  <si>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</si>
  <si>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</si>
  <si>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</si>
  <si>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</si>
  <si>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</si>
  <si>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</si>
  <si>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</si>
  <si>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</si>
  <si>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</si>
  <si>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</si>
  <si>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</si>
  <si>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</si>
  <si>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</si>
  <si>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</si>
  <si>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</si>
  <si>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</si>
  <si>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</si>
  <si>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</si>
  <si>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</si>
  <si>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</si>
  <si>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</si>
  <si>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</si>
  <si>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</si>
  <si>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</si>
  <si>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</si>
  <si>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</si>
  <si>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</si>
  <si>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</si>
  <si>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</si>
  <si>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</si>
  <si>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</si>
  <si>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</si>
  <si>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</si>
  <si>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</si>
  <si>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</si>
  <si>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</si>
  <si>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</si>
  <si>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</si>
  <si>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</si>
  <si>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</si>
  <si>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</si>
  <si>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</si>
  <si>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</si>
  <si>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</si>
  <si>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</si>
  <si>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</si>
  <si>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</si>
  <si>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</si>
  <si>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</si>
  <si>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</si>
  <si>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</si>
  <si>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</si>
  <si>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</si>
  <si>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</si>
  <si>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</si>
  <si>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</si>
  <si>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</si>
  <si>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</si>
  <si>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</si>
  <si>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</si>
  <si>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</si>
  <si>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</si>
  <si>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</si>
  <si>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</si>
  <si>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</si>
  <si>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</si>
  <si>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</si>
  <si>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</si>
  <si>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</si>
  <si>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</si>
  <si>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</si>
  <si>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</si>
  <si>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</si>
  <si>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</si>
  <si>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</si>
  <si>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</si>
  <si>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</si>
  <si>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</si>
  <si>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</si>
  <si>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</si>
  <si>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</si>
  <si>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</si>
  <si>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</si>
  <si>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</si>
  <si>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</si>
  <si>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</si>
  <si>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</si>
  <si>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</si>
  <si>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</si>
  <si>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</si>
  <si>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</si>
  <si>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</si>
  <si>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</si>
  <si>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</si>
  <si>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</si>
  <si>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</si>
  <si>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</si>
  <si>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</si>
  <si>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</si>
  <si>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</si>
  <si>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</si>
  <si>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</si>
  <si>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</si>
  <si>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</si>
  <si>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</si>
  <si>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</si>
  <si>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</si>
  <si>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</si>
  <si>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</si>
  <si>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</si>
  <si>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</si>
  <si>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</si>
  <si>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</si>
  <si>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</si>
  <si>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</si>
  <si>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</si>
  <si>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</si>
  <si>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</si>
  <si>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</si>
  <si>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</si>
  <si>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</si>
  <si>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</si>
  <si>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</si>
  <si>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</si>
  <si>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</si>
  <si>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</si>
  <si>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</si>
  <si>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</si>
  <si>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</si>
  <si>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</si>
  <si>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</si>
  <si>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</si>
  <si>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</si>
  <si>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</si>
  <si>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</si>
  <si>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</si>
  <si>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</si>
  <si>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</si>
  <si>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</si>
  <si>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</si>
  <si>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</si>
  <si>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</si>
  <si>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</si>
  <si>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</si>
  <si>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</si>
  <si>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</si>
  <si>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</si>
  <si>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</si>
  <si>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</si>
  <si>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</si>
  <si>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</si>
  <si>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</si>
  <si>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</si>
  <si>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</si>
  <si>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</si>
  <si>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</si>
  <si>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</si>
  <si>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</si>
  <si>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</si>
  <si>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</si>
  <si>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</si>
  <si>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</si>
  <si>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</si>
  <si>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</si>
  <si>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</si>
  <si>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</si>
  <si>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</si>
  <si>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</si>
  <si>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</si>
  <si>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</si>
  <si>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</si>
  <si>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</si>
  <si>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</si>
  <si>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</si>
  <si>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</si>
  <si>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</si>
  <si>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</si>
  <si>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</si>
  <si>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</si>
  <si>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</si>
  <si>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</si>
  <si>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</si>
  <si>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</si>
  <si>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</si>
  <si>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</si>
  <si>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</si>
  <si>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</si>
  <si>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</si>
  <si>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</si>
  <si>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</si>
  <si>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</si>
  <si>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</si>
  <si>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</si>
  <si>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</si>
  <si>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</si>
  <si>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</si>
  <si>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</si>
  <si>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</si>
  <si>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</si>
  <si>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</si>
  <si>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</si>
  <si>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</si>
  <si>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</si>
  <si>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</si>
  <si>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</si>
  <si>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</si>
  <si>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</si>
  <si>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</si>
  <si>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</si>
  <si>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</si>
  <si>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</si>
  <si>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</si>
  <si>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</si>
  <si>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</si>
  <si>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</si>
  <si>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</si>
  <si>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</si>
  <si>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</si>
  <si>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</si>
  <si>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</si>
  <si>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</si>
  <si>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</si>
  <si>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</si>
  <si>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</si>
  <si>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</si>
  <si>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</si>
  <si>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</si>
  <si>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</si>
  <si>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</si>
  <si>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</si>
  <si>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</si>
  <si>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</si>
  <si>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</si>
  <si>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</si>
  <si>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</si>
  <si>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</si>
  <si>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</si>
  <si>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</si>
  <si>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</si>
  <si>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</si>
  <si>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</si>
  <si>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</si>
  <si>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</si>
  <si>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</si>
  <si>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</si>
  <si>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</si>
  <si>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</si>
  <si>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</si>
  <si>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</si>
  <si>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</si>
  <si>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</si>
  <si>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</si>
  <si>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</si>
  <si>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</si>
  <si>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</si>
  <si>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</si>
  <si>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</si>
  <si>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</si>
  <si>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</si>
  <si>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</si>
  <si>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</si>
  <si>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</si>
  <si>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</si>
  <si>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</si>
  <si>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</si>
  <si>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</si>
  <si>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</si>
  <si>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</si>
  <si>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</si>
  <si>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</si>
  <si>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</si>
  <si>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</si>
  <si>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</si>
  <si>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</si>
  <si>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</si>
  <si>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</si>
  <si>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</si>
  <si>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</si>
  <si>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</si>
  <si>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</si>
  <si>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</si>
  <si>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</si>
  <si>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</si>
  <si>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</si>
  <si>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</si>
  <si>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</si>
  <si>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</si>
  <si>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</si>
  <si>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</si>
  <si>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</si>
  <si>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</si>
  <si>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</si>
  <si>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</si>
  <si>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</si>
  <si>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</si>
  <si>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</si>
  <si>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</si>
  <si>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</si>
  <si>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</si>
  <si>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</si>
  <si>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</si>
  <si>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</si>
  <si>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</si>
  <si>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</si>
  <si>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</si>
  <si>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</si>
  <si>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</si>
  <si>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</si>
  <si>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</si>
  <si>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</si>
  <si>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</si>
  <si>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</si>
  <si>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</si>
  <si>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</si>
  <si>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</si>
  <si>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</si>
  <si>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</si>
  <si>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</si>
  <si>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</si>
  <si>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</si>
  <si>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</si>
  <si>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</si>
  <si>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</si>
  <si>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</si>
  <si>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</si>
  <si>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</si>
  <si>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</si>
  <si>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</si>
  <si>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</si>
  <si>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</si>
  <si>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</si>
  <si>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</si>
  <si>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</si>
  <si>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</si>
  <si>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</si>
  <si>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</si>
  <si>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</si>
  <si>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</si>
  <si>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</si>
  <si>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</si>
  <si>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</si>
  <si>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</si>
  <si>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</si>
  <si>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</si>
  <si>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</si>
  <si>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</si>
  <si>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</si>
  <si>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</si>
  <si>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</si>
  <si>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</si>
  <si>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</si>
  <si>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</si>
  <si>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</si>
  <si>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</si>
  <si>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</si>
  <si>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</si>
  <si>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</si>
  <si>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</si>
  <si>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</si>
  <si>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</si>
  <si>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</si>
  <si>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</si>
  <si>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</si>
  <si>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</si>
  <si>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</si>
  <si>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</si>
  <si>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</si>
  <si>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</si>
  <si>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</si>
  <si>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</si>
  <si>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</si>
  <si>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</si>
  <si>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</si>
  <si>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</si>
  <si>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</si>
  <si>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</si>
  <si>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</si>
  <si>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</si>
  <si>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</si>
  <si>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</si>
  <si>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</si>
  <si>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</si>
  <si>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</si>
  <si>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</si>
  <si>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</si>
  <si>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</si>
  <si>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</si>
  <si>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</si>
  <si>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</si>
  <si>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</si>
  <si>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</si>
  <si>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</si>
  <si>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</si>
  <si>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</si>
  <si>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</si>
  <si>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</si>
  <si>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</si>
  <si>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</si>
  <si>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</si>
  <si>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</si>
  <si>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</si>
  <si>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</si>
  <si>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</si>
  <si>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</si>
  <si>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</si>
  <si>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</si>
  <si>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</si>
  <si>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</si>
  <si>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</si>
  <si>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</si>
  <si>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</si>
  <si>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</si>
  <si>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</si>
  <si>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</si>
  <si>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</si>
  <si>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</si>
  <si>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</si>
  <si>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</si>
  <si>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</si>
  <si>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</si>
  <si>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</si>
  <si>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</si>
  <si>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</si>
  <si>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</si>
  <si>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</si>
  <si>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</si>
  <si>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</si>
  <si>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</si>
  <si>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</si>
  <si>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</si>
  <si>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</si>
  <si>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</si>
  <si>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</si>
  <si>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</si>
  <si>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</si>
  <si>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</si>
  <si>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</si>
  <si>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</si>
  <si>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</si>
  <si>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</si>
  <si>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</si>
  <si>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</si>
  <si>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</si>
  <si>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</si>
  <si>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</si>
  <si>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</si>
  <si>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</si>
  <si>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</si>
  <si>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</si>
  <si>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</si>
  <si>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</si>
  <si>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</si>
  <si>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</si>
  <si>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</si>
  <si>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</si>
  <si>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</si>
  <si>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</si>
  <si>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</si>
  <si>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</si>
  <si>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</si>
  <si>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</si>
  <si>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</si>
  <si>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</si>
  <si>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</si>
  <si>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</si>
  <si>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</si>
  <si>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</si>
  <si>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</si>
  <si>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</si>
  <si>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</si>
  <si>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</si>
  <si>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</si>
  <si>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</si>
  <si>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</si>
  <si>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</si>
  <si>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</si>
  <si>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</si>
  <si>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</si>
  <si>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</si>
  <si>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</si>
  <si>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</si>
  <si>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</si>
  <si>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</si>
  <si>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</si>
  <si>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</si>
  <si>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</si>
  <si>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</si>
  <si>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</si>
  <si>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</si>
  <si>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</si>
  <si>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</si>
  <si>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</si>
  <si>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</si>
  <si>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</si>
  <si>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</si>
  <si>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</si>
  <si>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</si>
  <si>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</si>
  <si>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</si>
  <si>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</si>
  <si>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</si>
  <si>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</si>
  <si>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</si>
  <si>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</si>
  <si>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</si>
  <si>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</si>
  <si>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</si>
  <si>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</si>
  <si>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</si>
  <si>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</si>
  <si>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</si>
  <si>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</si>
  <si>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</si>
  <si>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</si>
  <si>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</si>
  <si>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</si>
  <si>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</si>
  <si>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</si>
  <si>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</si>
  <si>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</si>
  <si>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</si>
  <si>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</si>
  <si>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</si>
  <si>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</si>
  <si>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</si>
  <si>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</si>
  <si>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</si>
  <si>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</si>
  <si>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</si>
  <si>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</si>
  <si>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</si>
  <si>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</si>
  <si>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</si>
  <si>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</si>
  <si>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</si>
  <si>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</si>
  <si>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</si>
  <si>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</si>
  <si>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</si>
  <si>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</si>
  <si>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</si>
  <si>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</si>
  <si>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</si>
  <si>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</si>
  <si>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</si>
  <si>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</si>
  <si>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</si>
  <si>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</si>
  <si>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</si>
  <si>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</si>
  <si>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</si>
  <si>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</si>
  <si>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</si>
  <si>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</si>
  <si>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</si>
  <si>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</si>
  <si>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</si>
  <si>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</si>
  <si>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</si>
  <si>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</si>
  <si>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</si>
  <si>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</si>
  <si>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</si>
  <si>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</si>
  <si>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</si>
  <si>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</si>
  <si>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</si>
  <si>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</si>
  <si>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</si>
  <si>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</si>
  <si>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</si>
  <si>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</si>
  <si>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</si>
  <si>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</si>
  <si>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</si>
  <si>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</si>
  <si>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</si>
  <si>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</si>
  <si>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</si>
  <si>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</si>
  <si>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</si>
  <si>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</si>
  <si>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</si>
  <si>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</si>
  <si>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</si>
  <si>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</si>
  <si>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</si>
  <si>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</si>
  <si>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</si>
  <si>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</si>
  <si>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</si>
  <si>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</si>
  <si>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</si>
  <si>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</si>
  <si>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</si>
  <si>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</si>
  <si>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</si>
  <si>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</si>
  <si>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</si>
  <si>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</si>
  <si>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</si>
  <si>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</si>
  <si>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</si>
  <si>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</si>
  <si>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</si>
  <si>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</si>
  <si>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</si>
  <si>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</si>
  <si>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</si>
  <si>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</si>
  <si>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</si>
  <si>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</si>
  <si>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</si>
  <si>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</si>
  <si>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</si>
  <si>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</si>
  <si>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</si>
  <si>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</si>
  <si>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</si>
  <si>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</si>
  <si>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</si>
  <si>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</si>
  <si>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</si>
  <si>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</si>
  <si>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</si>
  <si>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</si>
  <si>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</si>
  <si>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</si>
  <si>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</si>
  <si>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</si>
  <si>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</si>
  <si>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</si>
  <si>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</si>
  <si>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</si>
  <si>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</si>
  <si>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</si>
  <si>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</si>
  <si>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</si>
  <si>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</si>
  <si>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</si>
  <si>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</si>
  <si>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</si>
  <si>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</si>
  <si>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</si>
  <si>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</si>
  <si>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</si>
  <si>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</si>
  <si>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</si>
  <si>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</si>
  <si>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</si>
  <si>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</si>
  <si>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</si>
  <si>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</si>
  <si>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</si>
  <si>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</si>
  <si>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</si>
  <si>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</si>
  <si>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</si>
  <si>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</si>
  <si>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</si>
  <si>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</si>
  <si>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</si>
  <si>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</si>
  <si>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</si>
  <si>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</si>
  <si>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</si>
  <si>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</si>
  <si>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</si>
  <si>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</si>
  <si>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</si>
  <si>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</si>
  <si>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</si>
  <si>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</si>
  <si>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</si>
  <si>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</si>
  <si>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</si>
  <si>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</si>
  <si>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</si>
  <si>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</si>
  <si>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</si>
  <si>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</si>
  <si>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</si>
  <si>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</si>
  <si>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</si>
  <si>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</si>
  <si>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</si>
  <si>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</si>
  <si>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</si>
  <si>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</si>
  <si>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</si>
  <si>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</si>
  <si>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</si>
  <si>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</si>
  <si>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</si>
  <si>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</si>
  <si>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</si>
  <si>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</si>
  <si>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</si>
  <si>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</si>
  <si>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</si>
  <si>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</si>
  <si>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</si>
  <si>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</si>
  <si>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</si>
  <si>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</si>
  <si>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</si>
  <si>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</si>
  <si>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</si>
  <si>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</si>
  <si>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</si>
  <si>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</si>
  <si>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</si>
  <si>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</si>
  <si>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</si>
  <si>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</si>
  <si>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</si>
  <si>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</si>
  <si>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</si>
  <si>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</si>
  <si>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</si>
  <si>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</si>
  <si>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</si>
  <si>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</si>
  <si>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</si>
  <si>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</si>
  <si>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</si>
  <si>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</si>
  <si>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</si>
  <si>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</si>
  <si>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</si>
  <si>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</si>
  <si>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</si>
  <si>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</si>
  <si>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</si>
  <si>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</si>
  <si>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</si>
  <si>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</si>
  <si>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</si>
  <si>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</si>
  <si>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</si>
  <si>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</si>
  <si>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</si>
  <si>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</si>
  <si>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</si>
  <si>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</si>
  <si>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</si>
  <si>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</si>
  <si>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</si>
  <si>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</si>
  <si>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</si>
  <si>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</si>
  <si>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</si>
  <si>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</si>
  <si>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</si>
  <si>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</si>
  <si>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</si>
  <si>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</si>
  <si>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</si>
  <si>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</si>
  <si>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</si>
  <si>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</si>
  <si>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</si>
  <si>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</si>
  <si>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</si>
  <si>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</si>
  <si>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</si>
  <si>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</si>
  <si>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</si>
  <si>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</si>
  <si>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</si>
  <si>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</si>
  <si>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</si>
  <si>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</si>
  <si>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</si>
  <si>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</si>
  <si>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</si>
  <si>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</si>
  <si>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</si>
  <si>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</si>
  <si>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</si>
  <si>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</si>
  <si>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</si>
  <si>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</si>
  <si>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</si>
  <si>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</si>
  <si>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</si>
  <si>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</si>
  <si>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</si>
  <si>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</si>
  <si>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</si>
  <si>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</si>
  <si>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</si>
  <si>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</si>
  <si>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</si>
  <si>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</si>
  <si>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</si>
  <si>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</si>
  <si>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</si>
  <si>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</si>
  <si>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</si>
  <si>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</si>
  <si>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</si>
  <si>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</si>
  <si>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</si>
  <si>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</si>
  <si>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</si>
  <si>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</si>
  <si>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</si>
  <si>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</si>
  <si>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</si>
  <si>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</si>
  <si>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</si>
  <si>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</si>
  <si>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</si>
  <si>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</si>
  <si>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</si>
  <si>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</si>
  <si>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</si>
  <si>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</si>
  <si>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</si>
  <si>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</si>
  <si>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</si>
  <si>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</si>
  <si>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</si>
  <si>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</si>
  <si>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</si>
  <si>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</si>
  <si>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</si>
  <si>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</si>
  <si>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</si>
  <si>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</si>
  <si>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</si>
  <si>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</si>
  <si>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</si>
  <si>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</si>
  <si>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</si>
  <si>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</si>
  <si>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</si>
  <si>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</si>
  <si>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</si>
  <si>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</si>
  <si>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</si>
  <si>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</si>
  <si>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</si>
  <si>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</si>
  <si>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</si>
  <si>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</si>
  <si>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</si>
  <si>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</si>
  <si>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</si>
  <si>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</si>
  <si>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</si>
  <si>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</si>
  <si>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</si>
  <si>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</si>
  <si>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</si>
  <si>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</si>
  <si>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</si>
  <si>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</si>
  <si>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</si>
  <si>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</si>
  <si>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</si>
  <si>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</si>
  <si>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</si>
  <si>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</si>
  <si>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</si>
  <si>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</si>
  <si>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</si>
  <si>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</si>
  <si>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</si>
  <si>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</si>
  <si>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</si>
  <si>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</si>
  <si>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</si>
  <si>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</si>
  <si>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</si>
  <si>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</si>
  <si>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</si>
  <si>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</si>
  <si>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</si>
  <si>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</si>
  <si>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</si>
  <si>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</si>
  <si>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</si>
  <si>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</si>
  <si>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</si>
  <si>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</si>
  <si>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</si>
  <si>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</si>
  <si>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</si>
  <si>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</si>
  <si>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</si>
  <si>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</si>
  <si>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</si>
  <si>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</si>
  <si>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</si>
  <si>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</si>
  <si>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</si>
  <si>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</si>
  <si>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</si>
  <si>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</si>
  <si>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</si>
  <si>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</si>
  <si>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</si>
  <si>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</si>
  <si>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</si>
  <si>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</si>
  <si>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</si>
  <si>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</si>
  <si>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</si>
  <si>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</si>
  <si>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</si>
  <si>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</si>
  <si>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</si>
  <si>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</si>
  <si>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</si>
  <si>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</si>
  <si>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</si>
  <si>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</si>
  <si>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</si>
  <si>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</si>
  <si>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</si>
  <si>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</si>
  <si>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</si>
  <si>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</si>
  <si>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</si>
  <si>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</si>
  <si>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</si>
  <si>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</si>
  <si>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</si>
  <si>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</si>
  <si>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</si>
  <si>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</si>
  <si>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</si>
  <si>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</si>
  <si>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</si>
  <si>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</si>
  <si>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</si>
  <si>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</si>
  <si>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</si>
  <si>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</si>
  <si>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</si>
  <si>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</si>
  <si>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</si>
  <si>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</si>
  <si>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</si>
  <si>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</si>
  <si>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</si>
  <si>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</si>
  <si>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</si>
  <si>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</si>
  <si>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</si>
  <si>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</si>
  <si>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</si>
  <si>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</si>
  <si>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</si>
  <si>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</si>
  <si>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</si>
  <si>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</si>
  <si>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</si>
  <si>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</si>
  <si>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</si>
  <si>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</si>
  <si>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</si>
  <si>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</si>
  <si>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</si>
  <si>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</si>
  <si>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</si>
  <si>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</si>
  <si>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</si>
  <si>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</si>
  <si>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</si>
  <si>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</si>
  <si>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</si>
  <si>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</si>
  <si>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</si>
  <si>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</si>
  <si>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</si>
  <si>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</si>
  <si>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</si>
  <si>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</si>
  <si>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</si>
  <si>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</si>
  <si>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</si>
  <si>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</si>
  <si>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</si>
  <si>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</si>
  <si>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</si>
  <si>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</si>
  <si>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</si>
  <si>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</si>
  <si>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</si>
  <si>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</si>
  <si>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</si>
  <si>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</si>
  <si>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</si>
  <si>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</si>
  <si>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</si>
  <si>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</si>
  <si>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</si>
  <si>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</si>
  <si>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</si>
  <si>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</si>
  <si>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</si>
  <si>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</si>
  <si>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</si>
  <si>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</si>
  <si>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</si>
  <si>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</si>
  <si>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</si>
  <si>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</si>
  <si>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</si>
  <si>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</si>
  <si>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</si>
  <si>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</si>
  <si>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</si>
  <si>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</si>
  <si>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</si>
  <si>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</si>
  <si>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</si>
  <si>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</si>
  <si>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</si>
  <si>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</si>
  <si>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</si>
  <si>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</si>
  <si>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</si>
  <si>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</si>
  <si>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</si>
  <si>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</si>
  <si>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</si>
  <si>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</si>
  <si>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</si>
  <si>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</si>
  <si>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</si>
  <si>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</si>
  <si>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</si>
  <si>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</si>
  <si>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</si>
  <si>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</si>
  <si>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</si>
  <si>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</si>
  <si>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</si>
  <si>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</si>
  <si>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</si>
  <si>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</si>
  <si>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</si>
  <si>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</si>
  <si>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</si>
  <si>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</si>
  <si>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</si>
  <si>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</si>
  <si>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</si>
  <si>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</si>
  <si>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</si>
  <si>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</si>
  <si>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</si>
  <si>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</si>
  <si>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</si>
  <si>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</si>
  <si>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</si>
  <si>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</si>
  <si>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</si>
  <si>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</si>
  <si>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</si>
  <si>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</si>
  <si>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</si>
  <si>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</si>
  <si>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</si>
  <si>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</si>
  <si>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</si>
  <si>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</si>
  <si>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</si>
  <si>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</si>
  <si>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</si>
  <si>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</si>
  <si>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</si>
  <si>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</si>
  <si>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</si>
  <si>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</si>
  <si>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</si>
  <si>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</si>
  <si>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</si>
  <si>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</si>
  <si>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</si>
  <si>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</si>
  <si>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</si>
  <si>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</si>
  <si>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</si>
  <si>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</si>
  <si>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</si>
  <si>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</si>
  <si>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</si>
  <si>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</si>
  <si>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</si>
  <si>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</si>
  <si>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</si>
  <si>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</si>
  <si>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</si>
  <si>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</si>
  <si>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</si>
  <si>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</si>
  <si>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</si>
  <si>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</si>
  <si>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</si>
  <si>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</si>
  <si>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</si>
  <si>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</si>
  <si>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</si>
  <si>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</si>
  <si>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</si>
  <si>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</si>
  <si>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</si>
  <si>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</si>
  <si>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</si>
  <si>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</si>
  <si>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</si>
  <si>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</si>
  <si>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</si>
  <si>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</si>
  <si>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</si>
  <si>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</si>
  <si>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</si>
  <si>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</si>
  <si>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</si>
  <si>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</si>
  <si>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</si>
  <si>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</si>
  <si>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</si>
  <si>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</si>
  <si>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</si>
  <si>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</si>
  <si>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</si>
  <si>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</si>
  <si>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</si>
  <si>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</si>
  <si>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</si>
  <si>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</si>
  <si>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</si>
  <si>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</si>
  <si>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</si>
  <si>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</si>
  <si>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</si>
  <si>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</si>
  <si>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</si>
  <si>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</si>
  <si>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</si>
  <si>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</si>
  <si>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</si>
  <si>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</si>
  <si>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</si>
  <si>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</si>
  <si>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</si>
  <si>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</si>
  <si>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</si>
  <si>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</si>
  <si>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</si>
  <si>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</si>
  <si>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</si>
  <si>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</si>
  <si>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</si>
  <si>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</si>
  <si>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</si>
  <si>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</si>
  <si>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</si>
  <si>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</si>
  <si>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</si>
  <si>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</si>
  <si>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</si>
  <si>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</si>
  <si>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</si>
  <si>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</si>
  <si>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</si>
  <si>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</si>
  <si>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</si>
  <si>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</si>
  <si>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</si>
  <si>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</si>
  <si>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</si>
  <si>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</si>
  <si>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</si>
  <si>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</si>
  <si>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</si>
  <si>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</si>
  <si>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</si>
  <si>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</si>
  <si>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</si>
  <si>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</si>
  <si>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</si>
  <si>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</si>
  <si>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</si>
  <si>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</si>
  <si>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</si>
  <si>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</si>
  <si>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</si>
  <si>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</si>
  <si>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</si>
  <si>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</si>
  <si>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</si>
  <si>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</si>
  <si>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</si>
  <si>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</si>
  <si>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</si>
  <si>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</si>
  <si>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</si>
  <si>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</si>
  <si>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</si>
  <si>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</si>
  <si>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</si>
  <si>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</si>
  <si>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</si>
  <si>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</si>
  <si>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</si>
  <si>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</si>
  <si>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</si>
  <si>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</si>
  <si>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</si>
  <si>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</si>
  <si>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</si>
  <si>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</si>
  <si>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</si>
  <si>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</si>
  <si>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</si>
  <si>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</si>
  <si>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</si>
  <si>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</si>
  <si>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</si>
  <si>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</si>
  <si>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</si>
  <si>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</si>
  <si>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</si>
  <si>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</si>
  <si>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</si>
  <si>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</si>
  <si>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</si>
  <si>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</si>
  <si>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</si>
  <si>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</si>
  <si>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</si>
  <si>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</si>
  <si>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</si>
  <si>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</si>
  <si>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</si>
  <si>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</si>
  <si>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</si>
  <si>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</si>
  <si>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</si>
  <si>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</si>
  <si>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</si>
  <si>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</si>
  <si>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</si>
  <si>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</si>
  <si>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</si>
  <si>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</si>
  <si>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</si>
  <si>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</si>
  <si>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</si>
  <si>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</si>
  <si>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</si>
  <si>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</si>
  <si>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</si>
  <si>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</si>
  <si>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</si>
  <si>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</si>
  <si>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</si>
  <si>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</si>
  <si>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</si>
  <si>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</si>
  <si>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</si>
  <si>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</si>
  <si>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</si>
  <si>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</si>
  <si>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</si>
  <si>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</si>
  <si>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</si>
  <si>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</si>
  <si>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</si>
  <si>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</si>
  <si>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</si>
  <si>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</si>
  <si>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</si>
  <si>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</si>
  <si>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</si>
  <si>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</si>
  <si>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</si>
  <si>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</si>
  <si>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</si>
  <si>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</si>
  <si>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</si>
  <si>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</si>
  <si>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</si>
  <si>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</si>
  <si>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</si>
  <si>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</si>
  <si>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</si>
  <si>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</si>
  <si>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</si>
  <si>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</si>
  <si>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</si>
  <si>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</si>
  <si>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</si>
  <si>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</si>
  <si>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</si>
  <si>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</si>
  <si>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</si>
  <si>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</si>
  <si>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</si>
  <si>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</si>
  <si>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</si>
  <si>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</si>
  <si>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</si>
  <si>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</si>
  <si>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</si>
  <si>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</si>
  <si>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</si>
  <si>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</si>
  <si>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</si>
  <si>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</si>
  <si>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</si>
  <si>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</si>
  <si>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</si>
  <si>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</si>
  <si>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</si>
  <si>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</si>
  <si>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</si>
  <si>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</si>
  <si>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</si>
  <si>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</si>
  <si>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</si>
  <si>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</si>
  <si>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</si>
  <si>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</si>
  <si>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</si>
  <si>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</si>
  <si>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</si>
  <si>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</si>
  <si>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</si>
  <si>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</si>
  <si>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</si>
  <si>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</si>
  <si>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</si>
  <si>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</si>
  <si>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</si>
  <si>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</si>
  <si>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</si>
  <si>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</si>
  <si>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</si>
  <si>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</si>
  <si>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</si>
  <si>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</si>
  <si>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</si>
  <si>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</si>
  <si>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</si>
  <si>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</si>
  <si>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</si>
  <si>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</si>
  <si>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</si>
  <si>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</si>
  <si>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</si>
  <si>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</si>
  <si>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</si>
  <si>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</si>
  <si>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</si>
  <si>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</si>
  <si>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</si>
  <si>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</si>
  <si>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</si>
  <si>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</si>
  <si>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</si>
  <si>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</si>
  <si>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</si>
  <si>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</si>
  <si>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</si>
  <si>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</si>
  <si>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</si>
  <si>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</si>
  <si>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</si>
  <si>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</si>
  <si>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</si>
  <si>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</si>
  <si>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</si>
  <si>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</si>
  <si>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</si>
  <si>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</si>
  <si>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</si>
  <si>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</si>
  <si>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</si>
  <si>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</si>
  <si>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</si>
  <si>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</si>
  <si>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</si>
  <si>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</si>
  <si>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</si>
  <si>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</si>
  <si>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</si>
  <si>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</si>
  <si>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</si>
  <si>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</si>
  <si>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</si>
  <si>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</si>
  <si>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</si>
  <si>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</si>
  <si>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</si>
  <si>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</si>
  <si>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</si>
  <si>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</si>
  <si>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</si>
  <si>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</si>
  <si>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</si>
  <si>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</si>
  <si>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</si>
  <si>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</si>
  <si>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</si>
  <si>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</si>
  <si>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</si>
  <si>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</si>
  <si>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</si>
  <si>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</si>
  <si>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</si>
  <si>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</si>
  <si>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</si>
  <si>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</si>
  <si>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</si>
  <si>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</si>
  <si>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</si>
  <si>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</si>
  <si>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</si>
  <si>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</si>
  <si>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</si>
  <si>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</si>
  <si>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</si>
  <si>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</si>
  <si>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</si>
  <si>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</si>
  <si>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</si>
  <si>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</si>
  <si>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</si>
  <si>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</si>
  <si>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</si>
  <si>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</si>
  <si>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</si>
  <si>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</si>
  <si>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</si>
  <si>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</si>
  <si>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</si>
  <si>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</si>
  <si>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</si>
  <si>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</si>
  <si>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</si>
  <si>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</si>
  <si>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</si>
  <si>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</si>
  <si>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</si>
  <si>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</si>
  <si>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</si>
  <si>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</si>
  <si>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</si>
  <si>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</si>
  <si>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</si>
  <si>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</si>
  <si>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</si>
  <si>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</si>
  <si>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</si>
  <si>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</si>
  <si>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</si>
  <si>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</si>
  <si>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</si>
  <si>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</si>
  <si>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</si>
  <si>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</si>
  <si>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</si>
  <si>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</si>
  <si>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</si>
  <si>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</si>
  <si>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</si>
  <si>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</si>
  <si>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</si>
  <si>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</si>
  <si>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</si>
  <si>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</si>
  <si>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</si>
  <si>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</si>
  <si>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</si>
  <si>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</si>
  <si>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</si>
  <si>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</si>
  <si>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</si>
  <si>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</si>
  <si>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</si>
  <si>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</si>
  <si>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</si>
  <si>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</si>
  <si>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</si>
  <si>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</si>
  <si>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</si>
  <si>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</si>
  <si>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</si>
  <si>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</si>
  <si>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</si>
  <si>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</si>
  <si>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</si>
  <si>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</si>
  <si>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</si>
  <si>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</si>
  <si>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</si>
  <si>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</si>
  <si>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</si>
  <si>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</si>
  <si>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</si>
  <si>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</si>
  <si>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</si>
  <si>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</si>
  <si>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</si>
  <si>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</si>
  <si>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</si>
  <si>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</si>
  <si>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</si>
  <si>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</si>
  <si>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</si>
  <si>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</si>
  <si>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</si>
  <si>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</si>
  <si>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</si>
  <si>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</si>
  <si>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</si>
  <si>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</si>
  <si>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</si>
  <si>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</si>
  <si>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</si>
  <si>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</si>
  <si>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</si>
  <si>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</si>
  <si>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</si>
  <si>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</si>
  <si>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</si>
  <si>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</si>
  <si>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</si>
  <si>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</si>
  <si>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</si>
  <si>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</si>
  <si>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</si>
  <si>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</si>
  <si>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</si>
  <si>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</si>
  <si>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</si>
  <si>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</si>
  <si>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</si>
  <si>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</si>
  <si>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</si>
  <si>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</si>
  <si>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</si>
  <si>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</si>
  <si>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</si>
  <si>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</si>
  <si>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</si>
  <si>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</si>
  <si>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</si>
  <si>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</si>
  <si>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</si>
  <si>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</si>
  <si>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</si>
  <si>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</si>
  <si>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</si>
  <si>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</si>
  <si>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</si>
  <si>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</si>
  <si>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</si>
  <si>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</si>
  <si>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</si>
  <si>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</si>
  <si>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</si>
  <si>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</si>
  <si>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</si>
  <si>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</si>
  <si>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</si>
  <si>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</si>
  <si>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</si>
  <si>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</si>
  <si>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</si>
  <si>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</si>
  <si>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</si>
  <si>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</si>
  <si>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</si>
  <si>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</si>
  <si>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</si>
  <si>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</si>
  <si>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</si>
  <si>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</si>
  <si>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</si>
  <si>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</si>
  <si>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</si>
  <si>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</si>
  <si>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</si>
  <si>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</si>
  <si>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</si>
  <si>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</si>
  <si>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</si>
  <si>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</si>
  <si>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</si>
  <si>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</si>
  <si>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</si>
  <si>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</si>
  <si>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</si>
  <si>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</si>
  <si>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</si>
  <si>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</si>
  <si>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</si>
  <si>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</si>
  <si>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</si>
  <si>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</si>
  <si>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</si>
  <si>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</si>
  <si>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</si>
  <si>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</si>
  <si>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</si>
  <si>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</si>
  <si>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</si>
  <si>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</si>
  <si>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</si>
  <si>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</si>
  <si>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</si>
  <si>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</si>
  <si>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</si>
  <si>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</si>
  <si>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</si>
  <si>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</si>
  <si>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</si>
  <si>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</si>
  <si>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</si>
  <si>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</si>
  <si>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</si>
  <si>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</si>
  <si>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</si>
  <si>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</si>
  <si>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</si>
  <si>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</si>
  <si>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</si>
  <si>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</si>
  <si>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</si>
  <si>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</si>
  <si>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</si>
  <si>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</si>
  <si>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</si>
  <si>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</si>
  <si>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</si>
  <si>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</si>
  <si>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</si>
  <si>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</si>
  <si>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</si>
  <si>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</si>
  <si>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</si>
  <si>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</si>
  <si>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</si>
  <si>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</si>
  <si>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</si>
  <si>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</si>
  <si>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</si>
  <si>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</si>
  <si>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</si>
  <si>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</si>
  <si>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</si>
  <si>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</si>
  <si>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</si>
  <si>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</si>
  <si>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</si>
  <si>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</si>
  <si>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</si>
  <si>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</si>
  <si>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</si>
  <si>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</si>
  <si>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</si>
  <si>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</si>
  <si>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</si>
  <si>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</si>
  <si>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</si>
  <si>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</si>
  <si>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</si>
  <si>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</si>
  <si>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</si>
  <si>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</si>
  <si>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</si>
  <si>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</si>
  <si>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</si>
  <si>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</si>
  <si>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</si>
  <si>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</si>
  <si>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</si>
  <si>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</si>
  <si>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</si>
  <si>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</si>
  <si>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</si>
  <si>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</si>
  <si>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</si>
  <si>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</si>
  <si>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</si>
  <si>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</si>
  <si>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</si>
  <si>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</si>
  <si>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</si>
  <si>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</si>
  <si>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</si>
  <si>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</si>
  <si>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</si>
  <si>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</si>
  <si>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</si>
  <si>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</si>
  <si>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</si>
  <si>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</si>
  <si>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</si>
  <si>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</si>
  <si>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</si>
  <si>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</si>
  <si>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</si>
  <si>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</si>
  <si>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</si>
  <si>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</si>
  <si>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</si>
  <si>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</si>
  <si>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</si>
  <si>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</si>
  <si>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</si>
  <si>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</si>
  <si>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</si>
  <si>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</si>
  <si>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</si>
  <si>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</si>
  <si>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</si>
  <si>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</si>
  <si>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</si>
  <si>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</si>
  <si>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</si>
  <si>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</si>
  <si>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</si>
  <si>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</si>
  <si>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</si>
  <si>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</si>
  <si>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</si>
  <si>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</si>
  <si>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</si>
  <si>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</si>
  <si>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</si>
  <si>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</si>
  <si>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</si>
  <si>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</si>
  <si>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</si>
  <si>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</si>
  <si>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</si>
  <si>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</si>
  <si>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</si>
  <si>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</si>
  <si>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</si>
  <si>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</si>
  <si>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</si>
  <si>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</si>
  <si>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</si>
  <si>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</si>
  <si>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</si>
  <si>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</si>
  <si>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</si>
  <si>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</si>
  <si>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</si>
  <si>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</si>
  <si>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</si>
  <si>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</si>
  <si>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</si>
  <si>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</si>
  <si>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</si>
  <si>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</si>
  <si>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</si>
  <si>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</si>
  <si>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</si>
  <si>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</si>
  <si>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</si>
  <si>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</si>
  <si>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</si>
  <si>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</si>
  <si>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</si>
  <si>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</si>
  <si>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</si>
  <si>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</si>
  <si>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</si>
  <si>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</si>
  <si>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</si>
  <si>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</si>
  <si>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</si>
  <si>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</si>
  <si>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</si>
  <si>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</si>
  <si>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</si>
  <si>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</si>
  <si>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</si>
  <si>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</si>
  <si>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</si>
  <si>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</si>
  <si>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</si>
  <si>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</si>
  <si>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</si>
  <si>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</si>
  <si>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</si>
  <si>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</si>
  <si>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</si>
  <si>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</si>
  <si>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</si>
  <si>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</si>
  <si>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</si>
  <si>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</si>
  <si>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</si>
  <si>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</si>
  <si>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</si>
  <si>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</si>
  <si>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</si>
  <si>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</si>
  <si>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</si>
  <si>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</si>
  <si>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</si>
  <si>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</si>
  <si>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</si>
  <si>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</si>
  <si>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</si>
  <si>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</si>
  <si>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</si>
  <si>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</si>
  <si>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</si>
  <si>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</si>
  <si>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</si>
  <si>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</si>
  <si>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</si>
  <si>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</si>
  <si>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</si>
  <si>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</si>
  <si>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</si>
  <si>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</si>
  <si>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</si>
  <si>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</si>
  <si>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</si>
  <si>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</si>
  <si>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</si>
  <si>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</si>
  <si>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</si>
  <si>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</si>
  <si>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</si>
  <si>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</si>
  <si>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</si>
  <si>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</si>
  <si>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</si>
  <si>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</si>
  <si>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</si>
  <si>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</si>
  <si>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</si>
  <si>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</si>
  <si>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</si>
  <si>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</si>
  <si>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</si>
  <si>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</si>
  <si>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</si>
  <si>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</si>
  <si>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</si>
  <si>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</si>
  <si>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</si>
  <si>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</si>
  <si>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</si>
  <si>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</si>
  <si>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</si>
  <si>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</si>
  <si>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</si>
  <si>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</si>
  <si>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</si>
  <si>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</si>
  <si>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</si>
  <si>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</si>
  <si>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</si>
  <si>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</si>
  <si>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</si>
  <si>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</si>
  <si>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</si>
  <si>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</si>
  <si>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</si>
  <si>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</si>
  <si>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</si>
  <si>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</si>
  <si>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</si>
  <si>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</si>
  <si>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</si>
  <si>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</si>
  <si>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</si>
  <si>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</si>
  <si>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</si>
  <si>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</si>
  <si>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</si>
  <si>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</si>
  <si>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</si>
  <si>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</si>
  <si>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</si>
  <si>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</si>
  <si>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</si>
  <si>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</si>
  <si>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</si>
  <si>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</si>
  <si>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</si>
  <si>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</si>
  <si>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</si>
  <si>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</si>
  <si>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</si>
  <si>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</si>
  <si>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</si>
  <si>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</si>
  <si>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</si>
  <si>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</si>
  <si>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</si>
  <si>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</si>
  <si>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</si>
  <si>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</si>
  <si>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</si>
  <si>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</si>
  <si>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</si>
  <si>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</si>
  <si>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</si>
  <si>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</si>
  <si>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</si>
  <si>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</si>
  <si>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</si>
  <si>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</si>
  <si>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</si>
  <si>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</si>
  <si>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</si>
  <si>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</si>
  <si>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</si>
  <si>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</si>
  <si>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</si>
  <si>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</si>
  <si>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</si>
  <si>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</si>
  <si>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</si>
  <si>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</si>
  <si>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</si>
  <si>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</si>
  <si>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</si>
  <si>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</si>
  <si>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</si>
  <si>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</si>
  <si>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</si>
  <si>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</si>
  <si>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</si>
  <si>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</si>
  <si>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</si>
  <si>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</si>
  <si>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</si>
  <si>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</si>
  <si>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</si>
  <si>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</si>
  <si>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</si>
  <si>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</si>
  <si>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</si>
  <si>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</si>
  <si>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</si>
  <si>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</si>
  <si>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</si>
  <si>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</si>
  <si>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</si>
  <si>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</si>
  <si>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</si>
  <si>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</si>
  <si>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</si>
  <si>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</si>
  <si>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</si>
  <si>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</si>
  <si>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</si>
  <si>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</si>
  <si>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</si>
  <si>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</si>
  <si>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</si>
  <si>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</si>
  <si>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</si>
  <si>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</si>
  <si>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</si>
  <si>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</si>
  <si>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</si>
  <si>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</si>
  <si>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</si>
  <si>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</si>
  <si>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</si>
  <si>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</si>
  <si>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</si>
  <si>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</si>
  <si>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</si>
  <si>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</si>
  <si>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</si>
  <si>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</si>
  <si>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</si>
  <si>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</si>
  <si>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</si>
  <si>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</si>
  <si>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</si>
  <si>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</si>
  <si>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</si>
  <si>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</si>
  <si>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</si>
  <si>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</si>
  <si>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</si>
  <si>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</si>
  <si>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</si>
  <si>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</si>
  <si>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</si>
  <si>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</si>
  <si>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</si>
  <si>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</si>
  <si>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</si>
  <si>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</si>
  <si>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</si>
  <si>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</si>
  <si>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</si>
  <si>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</si>
  <si>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</si>
  <si>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</si>
  <si>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</si>
  <si>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</si>
  <si>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</si>
  <si>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</si>
  <si>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</si>
  <si>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</si>
  <si>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</si>
  <si>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</si>
  <si>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</si>
  <si>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</si>
  <si>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</si>
  <si>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</si>
  <si>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</si>
  <si>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</si>
  <si>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</si>
  <si>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</si>
  <si>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</si>
  <si>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</si>
  <si>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</si>
  <si>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</si>
  <si>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</si>
  <si>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</si>
  <si>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</si>
  <si>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</si>
  <si>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</si>
  <si>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</si>
  <si>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</si>
  <si>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</si>
  <si>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</si>
  <si>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</si>
  <si>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</si>
  <si>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</si>
  <si>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</si>
  <si>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</si>
  <si>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</si>
  <si>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</si>
  <si>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</si>
  <si>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</si>
  <si>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</si>
  <si>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</si>
  <si>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</si>
  <si>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</si>
  <si>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</si>
  <si>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</si>
  <si>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</si>
  <si>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</si>
  <si>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</si>
  <si>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</si>
  <si>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</si>
  <si>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</si>
  <si>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</si>
  <si>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</si>
  <si>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</si>
  <si>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</si>
  <si>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</si>
  <si>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</si>
  <si>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</si>
  <si>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</si>
  <si>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</si>
  <si>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</si>
  <si>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</si>
  <si>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</si>
  <si>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</si>
  <si>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</si>
  <si>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</si>
  <si>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</si>
  <si>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</si>
  <si>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</si>
  <si>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</si>
  <si>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</si>
  <si>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</si>
  <si>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</si>
  <si>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</si>
  <si>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</si>
  <si>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</si>
  <si>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</si>
  <si>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</si>
  <si>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</si>
  <si>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</si>
  <si>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</si>
  <si>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</si>
  <si>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</si>
  <si>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</si>
  <si>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</si>
  <si>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</si>
  <si>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</si>
  <si>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</si>
  <si>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</si>
  <si>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</si>
  <si>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</si>
  <si>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</si>
  <si>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</si>
  <si>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</si>
  <si>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</si>
  <si>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</si>
  <si>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</si>
  <si>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</si>
  <si>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</si>
  <si>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</si>
  <si>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</si>
  <si>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</si>
  <si>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</si>
  <si>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</si>
  <si>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</si>
  <si>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</si>
  <si>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</si>
  <si>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</si>
  <si>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</si>
  <si>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</si>
  <si>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</si>
  <si>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</si>
  <si>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</si>
  <si>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</si>
  <si>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</si>
  <si>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</si>
  <si>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</si>
  <si>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</si>
  <si>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</si>
  <si>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</si>
  <si>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</si>
  <si>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</si>
  <si>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</si>
  <si>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</si>
  <si>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</si>
  <si>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</si>
  <si>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</si>
  <si>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</si>
  <si>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</si>
  <si>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</si>
  <si>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</si>
  <si>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</si>
  <si>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</si>
  <si>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</si>
  <si>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</si>
  <si>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</si>
  <si>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</si>
  <si>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</si>
  <si>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</si>
  <si>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</si>
  <si>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</si>
  <si>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</si>
  <si>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</si>
  <si>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</si>
  <si>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</si>
  <si>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</si>
  <si>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</si>
  <si>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</si>
  <si>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</si>
  <si>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</si>
  <si>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</si>
  <si>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</si>
  <si>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</si>
  <si>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</si>
  <si>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</si>
  <si>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</si>
  <si>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</si>
  <si>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</si>
  <si>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</si>
  <si>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</si>
  <si>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</si>
  <si>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</si>
  <si>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</si>
  <si>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</si>
  <si>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</si>
  <si>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</si>
  <si>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</si>
  <si>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</si>
  <si>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</si>
  <si>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</si>
  <si>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</si>
  <si>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</si>
  <si>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</si>
  <si>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</si>
  <si>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</si>
  <si>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</si>
  <si>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</si>
  <si>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</si>
  <si>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</si>
  <si>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</si>
  <si>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</si>
  <si>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</si>
  <si>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</si>
  <si>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</si>
  <si>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</si>
  <si>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</si>
  <si>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</si>
  <si>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</si>
  <si>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</si>
  <si>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</si>
  <si>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</si>
  <si>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</si>
  <si>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</si>
  <si>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</si>
  <si>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</si>
  <si>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</si>
  <si>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</si>
  <si>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</si>
  <si>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</si>
  <si>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</si>
  <si>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</si>
  <si>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</si>
  <si>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</si>
  <si>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</si>
  <si>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</si>
  <si>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</si>
  <si>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</si>
  <si>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</si>
  <si>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</si>
  <si>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</si>
  <si>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</si>
  <si>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</si>
  <si>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</si>
  <si>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</si>
  <si>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</si>
  <si>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</si>
  <si>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</si>
  <si>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</si>
  <si>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</si>
  <si>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</si>
  <si>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</si>
  <si>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</si>
  <si>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</si>
  <si>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</si>
  <si>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</si>
  <si>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</si>
  <si>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</si>
  <si>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</si>
  <si>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</si>
  <si>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</si>
  <si>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</si>
  <si>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</si>
  <si>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</si>
  <si>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</si>
  <si>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</si>
  <si>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</si>
  <si>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</si>
  <si>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</si>
  <si>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</si>
  <si>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</si>
  <si>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</si>
  <si>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</si>
  <si>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</si>
  <si>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</si>
  <si>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</si>
  <si>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</si>
  <si>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</si>
  <si>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</si>
  <si>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</si>
  <si>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</si>
  <si>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</si>
  <si>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</si>
  <si>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</si>
  <si>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</si>
  <si>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</si>
  <si>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</si>
  <si>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</si>
  <si>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</si>
  <si>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</si>
  <si>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</si>
  <si>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</si>
  <si>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</si>
  <si>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</si>
  <si>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</si>
  <si>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</si>
  <si>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</si>
  <si>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</si>
  <si>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</si>
  <si>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</si>
  <si>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</si>
  <si>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</si>
  <si>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</si>
  <si>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</si>
  <si>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</si>
  <si>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</si>
  <si>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</si>
  <si>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</si>
  <si>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</si>
  <si>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</si>
  <si>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</si>
  <si>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</si>
  <si>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</si>
  <si>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</si>
  <si>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</si>
  <si>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</si>
  <si>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</si>
  <si>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</si>
  <si>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</si>
  <si>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</si>
  <si>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</si>
  <si>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</si>
  <si>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</si>
  <si>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</si>
  <si>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</si>
  <si>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</si>
  <si>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</si>
  <si>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</si>
  <si>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</si>
  <si>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</si>
  <si>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</si>
  <si>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</si>
  <si>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</si>
  <si>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</si>
  <si>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</si>
  <si>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</si>
  <si>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</si>
  <si>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</si>
  <si>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</si>
  <si>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</si>
  <si>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</si>
  <si>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</si>
  <si>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</si>
  <si>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</si>
  <si>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</si>
  <si>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</si>
  <si>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</si>
  <si>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</si>
  <si>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</si>
  <si>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</si>
  <si>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</si>
  <si>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</si>
  <si>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</si>
  <si>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</si>
  <si>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</si>
  <si>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</si>
  <si>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</si>
  <si>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</si>
  <si>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</si>
  <si>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</si>
  <si>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</si>
  <si>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</si>
  <si>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</si>
  <si>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</si>
  <si>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</si>
  <si>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</si>
  <si>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</si>
  <si>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</si>
  <si>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</si>
  <si>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</si>
  <si>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</si>
  <si>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</si>
  <si>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</si>
  <si>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</si>
  <si>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</si>
  <si>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</si>
  <si>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</si>
  <si>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</si>
  <si>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</si>
  <si>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</si>
  <si>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</si>
  <si>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</si>
  <si>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</si>
  <si>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</si>
  <si>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</si>
  <si>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</si>
  <si>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</si>
  <si>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</si>
  <si>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</si>
  <si>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</si>
  <si>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</si>
  <si>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</si>
  <si>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</si>
  <si>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</si>
  <si>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</si>
  <si>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</si>
  <si>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</si>
  <si>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</si>
  <si>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</si>
  <si>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</si>
  <si>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</si>
  <si>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</si>
  <si>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</si>
  <si>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</si>
  <si>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</si>
  <si>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</si>
  <si>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</si>
  <si>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</si>
  <si>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</si>
  <si>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</si>
  <si>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</si>
  <si>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</si>
  <si>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</si>
  <si>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</si>
  <si>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</si>
  <si>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</si>
  <si>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</si>
  <si>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</si>
  <si>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</si>
  <si>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</si>
  <si>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</si>
  <si>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</si>
  <si>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</si>
  <si>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</si>
  <si>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</si>
  <si>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</si>
  <si>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</si>
  <si>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</si>
  <si>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</si>
  <si>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</si>
  <si>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</si>
  <si>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</si>
  <si>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</si>
  <si>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</si>
  <si>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</si>
  <si>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</si>
  <si>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</si>
  <si>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</si>
  <si>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</si>
  <si>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</si>
  <si>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</si>
  <si>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</si>
  <si>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</si>
  <si>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</si>
  <si>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</si>
  <si>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</si>
  <si>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</si>
  <si>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</si>
  <si>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</si>
  <si>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</si>
  <si>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</si>
  <si>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</si>
  <si>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</si>
  <si>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</si>
  <si>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</si>
  <si>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</si>
  <si>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</si>
  <si>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</si>
  <si>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</si>
  <si>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</si>
  <si>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</si>
  <si>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</si>
  <si>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</si>
  <si>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</si>
  <si>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</si>
  <si>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</si>
  <si>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</si>
  <si>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</si>
  <si>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</si>
  <si>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</si>
  <si>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</si>
  <si>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</si>
  <si>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</si>
  <si>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</si>
  <si>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</si>
  <si>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</si>
  <si>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</si>
  <si>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</si>
  <si>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</si>
  <si>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</si>
  <si>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</si>
  <si>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</si>
  <si>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</si>
  <si>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</si>
  <si>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</si>
  <si>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</si>
  <si>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</si>
  <si>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</si>
  <si>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</si>
  <si>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</si>
  <si>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</si>
  <si>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</si>
  <si>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</si>
  <si>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</si>
  <si>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</si>
  <si>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</si>
  <si>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</si>
  <si>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</si>
  <si>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</si>
  <si>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</si>
  <si>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</si>
  <si>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</si>
  <si>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</si>
  <si>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</si>
  <si>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</si>
  <si>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</si>
  <si>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</si>
  <si>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</si>
  <si>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</si>
  <si>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</si>
  <si>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</si>
  <si>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</si>
  <si>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</si>
  <si>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</si>
  <si>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</si>
  <si>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</si>
  <si>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</si>
  <si>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</si>
  <si>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</si>
  <si>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</si>
  <si>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</si>
  <si>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</si>
  <si>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</si>
  <si>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</si>
  <si>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</si>
  <si>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</si>
  <si>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</si>
  <si>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</si>
  <si>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</si>
  <si>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</si>
  <si>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</si>
  <si>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</si>
  <si>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</si>
  <si>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</si>
  <si>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</si>
  <si>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</si>
  <si>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</si>
  <si>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</si>
  <si>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</si>
  <si>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</si>
  <si>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</si>
  <si>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</si>
  <si>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</si>
  <si>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</si>
  <si>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</si>
  <si>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</si>
  <si>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</si>
  <si>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</si>
  <si>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</si>
  <si>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</si>
  <si>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</si>
  <si>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</si>
  <si>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</si>
  <si>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</si>
  <si>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</si>
  <si>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</si>
  <si>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</si>
  <si>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</si>
  <si>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</si>
  <si>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</si>
  <si>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</si>
  <si>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</si>
  <si>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</si>
  <si>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</si>
  <si>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</si>
  <si>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</si>
  <si>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</si>
  <si>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</si>
  <si>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</si>
  <si>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</si>
  <si>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</si>
  <si>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</si>
  <si>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</si>
  <si>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</si>
  <si>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</si>
  <si>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</si>
  <si>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</si>
  <si>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</si>
  <si>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</si>
  <si>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</si>
  <si>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</si>
  <si>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</si>
  <si>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</si>
  <si>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</si>
  <si>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</si>
  <si>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</si>
  <si>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</si>
  <si>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</si>
  <si>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</si>
  <si>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</si>
  <si>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</si>
  <si>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</si>
  <si>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</si>
  <si>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</si>
  <si>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</si>
  <si>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</si>
  <si>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</si>
  <si>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</si>
  <si>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</si>
  <si>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</si>
  <si>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</si>
  <si>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</si>
  <si>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</si>
  <si>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</si>
  <si>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</si>
  <si>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</si>
  <si>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</si>
  <si>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</si>
  <si>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</si>
  <si>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</si>
  <si>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</si>
  <si>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</si>
  <si>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</si>
  <si>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</si>
  <si>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</si>
  <si>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</si>
  <si>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</si>
  <si>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</si>
  <si>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</si>
  <si>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</si>
  <si>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</si>
  <si>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</si>
  <si>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</si>
  <si>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</si>
  <si>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</si>
  <si>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</si>
  <si>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</si>
  <si>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</si>
  <si>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</si>
  <si>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</si>
  <si>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</si>
  <si>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</si>
  <si>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</si>
  <si>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</si>
  <si>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</si>
  <si>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</si>
  <si>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</si>
  <si>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</si>
  <si>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</si>
  <si>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</si>
  <si>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</si>
  <si>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</si>
  <si>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</si>
  <si>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</si>
  <si>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</si>
  <si>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</si>
  <si>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</si>
  <si>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</si>
  <si>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</si>
  <si>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</si>
  <si>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</si>
  <si>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</si>
  <si>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</si>
  <si>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</si>
  <si>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</si>
  <si>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</si>
  <si>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</si>
  <si>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</si>
  <si>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</si>
  <si>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</si>
  <si>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</si>
  <si>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</si>
  <si>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</si>
  <si>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</si>
  <si>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</si>
  <si>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</si>
  <si>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</si>
  <si>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</si>
  <si>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</si>
  <si>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</si>
  <si>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</si>
  <si>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</si>
  <si>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</si>
  <si>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</si>
  <si>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</si>
  <si>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</si>
  <si>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</si>
  <si>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</si>
  <si>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</si>
  <si>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</si>
  <si>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</si>
  <si>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</si>
  <si>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</si>
  <si>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</si>
  <si>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</si>
  <si>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</si>
  <si>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</si>
  <si>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</si>
  <si>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</si>
  <si>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</si>
  <si>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</si>
  <si>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</si>
  <si>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</si>
  <si>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</si>
  <si>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</si>
  <si>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</si>
  <si>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</si>
  <si>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</si>
  <si>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</si>
  <si>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</si>
  <si>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</si>
  <si>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</si>
  <si>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</si>
  <si>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</si>
  <si>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</si>
  <si>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</si>
  <si>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</si>
  <si>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</si>
  <si>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</si>
  <si>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</si>
  <si>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</si>
  <si>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</si>
  <si>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</si>
  <si>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</si>
  <si>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</si>
  <si>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</si>
  <si>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</si>
  <si>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</si>
  <si>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</si>
  <si>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</si>
  <si>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</si>
  <si>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</si>
  <si>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</si>
  <si>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</si>
  <si>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</si>
  <si>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</si>
  <si>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</si>
  <si>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</si>
  <si>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</si>
  <si>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</si>
  <si>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</si>
  <si>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</si>
  <si>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</si>
  <si>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</si>
  <si>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</si>
  <si>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</si>
  <si>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</si>
  <si>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</si>
  <si>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</si>
  <si>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</si>
  <si>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</si>
  <si>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</si>
  <si>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</si>
  <si>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</si>
  <si>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</si>
  <si>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</si>
  <si>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</si>
  <si>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</si>
  <si>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</si>
  <si>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</si>
  <si>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</si>
  <si>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</si>
  <si>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</si>
  <si>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</si>
  <si>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</si>
  <si>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</si>
  <si>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</si>
  <si>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</si>
  <si>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</si>
  <si>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</si>
  <si>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</si>
  <si>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</si>
  <si>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</si>
  <si>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</si>
  <si>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</si>
  <si>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</si>
  <si>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</si>
  <si>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</si>
  <si>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</si>
  <si>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</si>
  <si>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</si>
  <si>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</si>
  <si>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</si>
  <si>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</si>
  <si>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</si>
  <si>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</si>
  <si>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</si>
  <si>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</si>
  <si>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</si>
  <si>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</si>
  <si>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</si>
  <si>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</si>
  <si>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</si>
  <si>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</si>
  <si>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</si>
  <si>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</si>
  <si>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</si>
  <si>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</si>
  <si>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</si>
  <si>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</si>
  <si>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</si>
  <si>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</si>
  <si>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</si>
  <si>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</si>
  <si>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</si>
  <si>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</si>
  <si>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</si>
  <si>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</si>
  <si>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</si>
  <si>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</si>
  <si>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</si>
  <si>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</si>
  <si>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</si>
  <si>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</si>
  <si>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</si>
  <si>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</si>
  <si>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</si>
  <si>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</si>
  <si>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</si>
  <si>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</si>
  <si>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</si>
  <si>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</si>
  <si>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</si>
  <si>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</si>
  <si>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</si>
  <si>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</si>
  <si>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</si>
  <si>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</si>
  <si>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</si>
  <si>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</si>
  <si>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</si>
  <si>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</si>
  <si>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</si>
  <si>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</si>
  <si>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</si>
  <si>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</si>
  <si>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</si>
  <si>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</si>
  <si>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</si>
  <si>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</si>
  <si>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</si>
  <si>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</si>
  <si>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</si>
  <si>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</si>
  <si>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</si>
  <si>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</si>
  <si>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</si>
  <si>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</si>
  <si>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</si>
  <si>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</si>
  <si>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</si>
  <si>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</si>
  <si>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</si>
  <si>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</si>
  <si>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</si>
  <si>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</si>
  <si>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</si>
  <si>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</si>
  <si>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</si>
  <si>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</si>
  <si>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</si>
  <si>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</si>
  <si>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</si>
  <si>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</si>
  <si>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</si>
  <si>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</si>
  <si>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</si>
  <si>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</si>
  <si>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</si>
  <si>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</si>
  <si>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</si>
  <si>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</si>
  <si>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</si>
  <si>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</si>
  <si>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</si>
  <si>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</si>
  <si>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</si>
  <si>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</si>
  <si>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</si>
  <si>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</si>
  <si>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</si>
  <si>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</si>
  <si>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</si>
  <si>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</si>
  <si>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</si>
  <si>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</si>
  <si>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</si>
  <si>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</si>
  <si>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</si>
  <si>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</si>
  <si>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</si>
  <si>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</si>
  <si>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</si>
  <si>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</si>
  <si>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</si>
  <si>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</si>
  <si>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</si>
  <si>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</si>
  <si>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</si>
  <si>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</si>
  <si>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</si>
  <si>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</si>
  <si>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</si>
  <si>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</si>
  <si>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</si>
  <si>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</si>
  <si>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</si>
  <si>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</si>
  <si>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</si>
  <si>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</si>
  <si>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</si>
  <si>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</si>
  <si>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</si>
  <si>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</si>
  <si>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</si>
  <si>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</si>
  <si>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</si>
  <si>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</si>
  <si>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</si>
  <si>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</si>
  <si>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</si>
  <si>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</si>
  <si>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</si>
  <si>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</si>
  <si>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</si>
  <si>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</si>
  <si>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</si>
  <si>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</si>
  <si>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</si>
  <si>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</si>
  <si>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</si>
  <si>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</si>
  <si>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</si>
  <si>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</si>
  <si>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</si>
  <si>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</si>
  <si>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</si>
  <si>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</si>
  <si>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</si>
  <si>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</si>
  <si>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</si>
  <si>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</si>
  <si>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</si>
  <si>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</si>
  <si>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</si>
  <si>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</si>
  <si>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</si>
  <si>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</si>
  <si>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</si>
  <si>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</si>
  <si>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</si>
  <si>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</si>
  <si>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</si>
  <si>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</si>
  <si>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</si>
  <si>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</si>
  <si>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</si>
  <si>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</si>
  <si>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</si>
  <si>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</si>
  <si>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</si>
  <si>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</si>
  <si>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</si>
  <si>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</si>
  <si>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</si>
  <si>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</si>
  <si>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</si>
  <si>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</si>
  <si>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</si>
  <si>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</si>
  <si>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</si>
  <si>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</si>
  <si>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</si>
  <si>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</si>
  <si>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</si>
  <si>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</si>
  <si>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</si>
  <si>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</si>
  <si>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</si>
  <si>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</si>
  <si>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</si>
  <si>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</si>
  <si>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</si>
  <si>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</si>
  <si>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</si>
  <si>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</si>
  <si>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</si>
  <si>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</si>
  <si>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</si>
  <si>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</si>
  <si>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</si>
  <si>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</si>
  <si>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</si>
  <si>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</si>
  <si>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</si>
  <si>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</si>
  <si>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</si>
  <si>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</si>
  <si>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</si>
  <si>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</si>
  <si>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</si>
  <si>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</si>
  <si>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</si>
  <si>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</si>
  <si>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</si>
  <si>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</si>
  <si>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</si>
  <si>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</si>
  <si>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</si>
  <si>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</si>
  <si>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</si>
  <si>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</si>
  <si>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</si>
  <si>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</si>
  <si>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</si>
  <si>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</si>
  <si>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</si>
  <si>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</si>
  <si>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</si>
  <si>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</si>
  <si>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</si>
  <si>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</si>
  <si>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</si>
  <si>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</si>
  <si>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</si>
  <si>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</si>
  <si>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</si>
  <si>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</si>
  <si>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</si>
  <si>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</si>
  <si>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</si>
  <si>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</si>
  <si>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</si>
  <si>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</si>
  <si>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</si>
  <si>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</si>
  <si>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</si>
  <si>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</si>
  <si>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</si>
  <si>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</si>
  <si>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</si>
  <si>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</si>
  <si>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</si>
  <si>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</si>
  <si>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</si>
  <si>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</si>
  <si>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</si>
  <si>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</si>
  <si>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</si>
  <si>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</si>
  <si>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</si>
  <si>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</si>
  <si>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</si>
  <si>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</si>
  <si>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</si>
  <si>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</si>
  <si>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</si>
  <si>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</si>
  <si>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</si>
  <si>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</si>
  <si>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</si>
  <si>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</si>
  <si>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</si>
  <si>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</si>
  <si>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</si>
  <si>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</si>
  <si>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</si>
  <si>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</si>
  <si>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</si>
  <si>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</si>
  <si>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</si>
  <si>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</si>
  <si>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</si>
  <si>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</si>
  <si>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</si>
  <si>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</si>
  <si>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</si>
  <si>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</si>
  <si>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</si>
  <si>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</si>
  <si>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</si>
  <si>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</si>
  <si>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</si>
  <si>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</si>
  <si>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</si>
  <si>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</si>
  <si>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</si>
  <si>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</si>
  <si>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</si>
  <si>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</si>
  <si>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</si>
  <si>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</si>
  <si>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</si>
  <si>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</si>
  <si>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</si>
  <si>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</si>
  <si>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</si>
  <si>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</si>
  <si>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</si>
  <si>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</si>
  <si>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</si>
  <si>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</si>
  <si>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</si>
  <si>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</si>
  <si>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</si>
  <si>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</si>
  <si>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</si>
  <si>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</si>
  <si>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</si>
  <si>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</si>
  <si>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</si>
  <si>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</si>
  <si>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</si>
  <si>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</si>
  <si>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</si>
  <si>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</si>
  <si>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</si>
  <si>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</si>
  <si>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</si>
  <si>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</si>
  <si>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</si>
  <si>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</si>
  <si>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</si>
  <si>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</si>
  <si>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</si>
  <si>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</si>
  <si>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</si>
  <si>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</si>
  <si>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</si>
  <si>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</si>
  <si>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</si>
  <si>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</si>
  <si>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</si>
  <si>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</si>
  <si>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</si>
  <si>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</si>
  <si>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</si>
  <si>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</si>
  <si>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</si>
  <si>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</si>
  <si>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</si>
  <si>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</si>
  <si>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</si>
  <si>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</si>
  <si>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</si>
  <si>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</si>
  <si>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</si>
  <si>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</si>
  <si>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</si>
  <si>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</si>
  <si>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</si>
  <si>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</si>
  <si>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</si>
  <si>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</si>
  <si>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</si>
  <si>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</si>
  <si>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</si>
  <si>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</si>
  <si>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</si>
  <si>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</si>
  <si>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</si>
  <si>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</si>
  <si>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</si>
  <si>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</si>
  <si>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</si>
  <si>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</si>
  <si>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</si>
  <si>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</si>
  <si>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</si>
  <si>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</si>
  <si>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</si>
  <si>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</si>
  <si>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</si>
  <si>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</si>
  <si>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</si>
  <si>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</si>
  <si>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</si>
  <si>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</si>
  <si>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</si>
  <si>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</si>
  <si>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</si>
  <si>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</si>
  <si>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</si>
  <si>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</si>
  <si>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</si>
  <si>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</si>
  <si>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</si>
  <si>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</si>
  <si>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</si>
  <si>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</si>
  <si>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</si>
  <si>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</si>
  <si>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</si>
  <si>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</si>
  <si>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</si>
  <si>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</si>
  <si>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</si>
  <si>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</si>
  <si>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</si>
  <si>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</si>
  <si>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</si>
  <si>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</si>
  <si>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</si>
  <si>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</si>
  <si>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</si>
  <si>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</si>
  <si>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</si>
  <si>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</si>
  <si>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</si>
  <si>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</si>
  <si>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</si>
  <si>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</si>
  <si>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</si>
  <si>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</si>
  <si>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</si>
  <si>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</si>
  <si>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</si>
  <si>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</si>
  <si>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</si>
  <si>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</si>
  <si>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</si>
  <si>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</si>
  <si>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</si>
  <si>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</si>
  <si>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</si>
  <si>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</si>
  <si>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</si>
  <si>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</si>
  <si>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</si>
  <si>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</si>
  <si>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</si>
  <si>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</si>
  <si>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</si>
  <si>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</si>
  <si>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</si>
  <si>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</si>
  <si>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</si>
  <si>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</si>
  <si>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</si>
  <si>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</si>
  <si>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</si>
  <si>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</si>
  <si>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</si>
  <si>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</si>
  <si>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</si>
  <si>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</si>
  <si>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</si>
  <si>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</si>
  <si>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</si>
  <si>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</si>
  <si>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</si>
  <si>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</si>
  <si>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</si>
  <si>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</si>
  <si>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</si>
  <si>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</si>
  <si>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</si>
  <si>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</si>
  <si>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</si>
  <si>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</si>
  <si>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</si>
  <si>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</si>
  <si>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</si>
  <si>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</si>
  <si>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</si>
  <si>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</si>
  <si>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</si>
  <si>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</si>
  <si>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</si>
  <si>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</si>
  <si>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</si>
  <si>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</si>
  <si>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</si>
  <si>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</si>
  <si>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</si>
  <si>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</si>
  <si>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</si>
  <si>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</si>
  <si>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</si>
  <si>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</si>
  <si>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</si>
  <si>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</si>
  <si>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</si>
  <si>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</si>
  <si>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</si>
  <si>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</si>
  <si>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</si>
  <si>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</si>
  <si>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</si>
  <si>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</si>
  <si>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</si>
  <si>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</si>
  <si>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</si>
  <si>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</si>
  <si>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</si>
  <si>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</si>
  <si>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</si>
  <si>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</si>
  <si>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</si>
  <si>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</si>
  <si>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</si>
  <si>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</si>
  <si>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</si>
  <si>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</si>
  <si>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</si>
  <si>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</si>
  <si>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</si>
  <si>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</si>
  <si>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</si>
  <si>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</si>
  <si>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</si>
  <si>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</si>
  <si>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</si>
  <si>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</si>
  <si>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</si>
  <si>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</si>
  <si>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</si>
  <si>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</si>
  <si>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</si>
  <si>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</si>
  <si>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</si>
  <si>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</si>
  <si>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</si>
  <si>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</si>
  <si>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</si>
  <si>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</si>
  <si>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</si>
  <si>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</si>
  <si>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</si>
  <si>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</si>
  <si>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</si>
  <si>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</si>
  <si>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</si>
  <si>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</si>
  <si>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</si>
  <si>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</si>
  <si>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</si>
  <si>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</si>
  <si>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</si>
  <si>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</si>
  <si>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</si>
  <si>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</si>
  <si>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</si>
  <si>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</si>
  <si>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</si>
  <si>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</si>
  <si>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</si>
  <si>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</si>
  <si>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</si>
  <si>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</si>
  <si>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</si>
  <si>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</si>
  <si>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</si>
  <si>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</si>
  <si>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</si>
  <si>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</si>
  <si>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</si>
  <si>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</si>
  <si>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</si>
  <si>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</si>
  <si>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</si>
  <si>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</si>
  <si>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</si>
  <si>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</si>
  <si>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</si>
  <si>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</si>
  <si>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</si>
  <si>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</si>
  <si>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</si>
  <si>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</si>
  <si>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</si>
  <si>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</si>
  <si>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</si>
  <si>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</si>
  <si>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</si>
  <si>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</si>
  <si>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</si>
  <si>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</si>
  <si>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</si>
  <si>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</si>
  <si>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</si>
  <si>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</si>
  <si>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</si>
  <si>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</si>
  <si>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</si>
  <si>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</si>
  <si>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</si>
  <si>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</si>
  <si>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</si>
  <si>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</si>
  <si>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</si>
  <si>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</si>
  <si>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</si>
  <si>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</si>
  <si>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</si>
  <si>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</si>
  <si>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</si>
  <si>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</si>
  <si>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</si>
  <si>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</si>
  <si>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</si>
  <si>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</si>
  <si>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</si>
  <si>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</si>
  <si>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</si>
  <si>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</si>
  <si>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</si>
  <si>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</si>
  <si>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</si>
  <si>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</si>
  <si>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</si>
  <si>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</si>
  <si>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</si>
  <si>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</si>
  <si>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</si>
  <si>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</si>
  <si>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</si>
  <si>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</si>
  <si>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</si>
  <si>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</si>
  <si>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</si>
  <si>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</si>
  <si>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</si>
  <si>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</si>
  <si>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</si>
  <si>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</si>
  <si>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</si>
  <si>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</si>
  <si>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</si>
  <si>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</si>
  <si>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</si>
  <si>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</si>
  <si>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</si>
  <si>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</si>
  <si>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</si>
  <si>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</si>
  <si>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</si>
  <si>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</si>
  <si>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</si>
  <si>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</si>
  <si>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</si>
  <si>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</si>
  <si>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</si>
  <si>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</si>
  <si>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</si>
  <si>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</si>
  <si>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</si>
  <si>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</si>
  <si>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</si>
  <si>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</si>
  <si>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</si>
  <si>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</si>
  <si>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</si>
  <si>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</si>
  <si>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</si>
  <si>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</si>
  <si>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</si>
  <si>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</si>
  <si>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</si>
  <si>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</si>
  <si>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</si>
  <si>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</si>
  <si>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</si>
  <si>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</si>
  <si>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</si>
  <si>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</si>
  <si>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</si>
  <si>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</si>
  <si>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</si>
  <si>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</si>
  <si>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</si>
  <si>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</si>
  <si>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</si>
  <si>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</si>
  <si>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</si>
  <si>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</si>
  <si>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</si>
  <si>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</si>
  <si>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</si>
  <si>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</si>
  <si>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</si>
  <si>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</si>
  <si>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</si>
  <si>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</si>
  <si>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</si>
  <si>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</si>
  <si>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</si>
  <si>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</si>
  <si>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</si>
  <si>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</si>
  <si>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</si>
  <si>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</si>
  <si>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</si>
  <si>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</si>
  <si>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</si>
  <si>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</si>
  <si>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</si>
  <si>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</si>
  <si>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</si>
  <si>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</si>
  <si>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</si>
  <si>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</si>
  <si>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</si>
  <si>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</si>
  <si>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</si>
  <si>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</si>
  <si>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</si>
  <si>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</si>
  <si>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</si>
  <si>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</si>
  <si>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</si>
  <si>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</si>
  <si>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</si>
  <si>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</si>
  <si>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</si>
  <si>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</si>
  <si>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</si>
  <si>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</si>
  <si>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</si>
  <si>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</si>
  <si>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</si>
  <si>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</si>
  <si>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</si>
  <si>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</si>
  <si>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</si>
  <si>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</si>
  <si>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</si>
  <si>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</si>
  <si>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</si>
  <si>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</si>
  <si>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</si>
  <si>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</si>
  <si>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</si>
  <si>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</si>
  <si>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</si>
  <si>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</si>
  <si>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</si>
  <si>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</si>
  <si>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</si>
  <si>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</si>
  <si>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</si>
  <si>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</si>
  <si>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</si>
  <si>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</si>
  <si>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</si>
  <si>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</si>
  <si>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</si>
  <si>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</si>
  <si>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</si>
  <si>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</si>
  <si>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</si>
  <si>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</si>
  <si>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</si>
  <si>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</si>
  <si>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</si>
  <si>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</si>
  <si>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</si>
  <si>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</si>
  <si>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</si>
  <si>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</si>
  <si>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</si>
  <si>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</si>
  <si>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</si>
  <si>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</si>
  <si>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</si>
  <si>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</si>
  <si>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</si>
  <si>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</si>
  <si>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</si>
  <si>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</si>
  <si>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</si>
  <si>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</si>
  <si>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</si>
  <si>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</si>
  <si>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</si>
  <si>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</si>
  <si>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</si>
  <si>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</si>
  <si>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</si>
  <si>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</si>
  <si>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</si>
  <si>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</si>
  <si>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</si>
  <si>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</si>
  <si>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</si>
  <si>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</si>
  <si>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</si>
  <si>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</si>
  <si>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</si>
  <si>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</si>
  <si>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</si>
  <si>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</si>
  <si>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</si>
  <si>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</si>
  <si>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</si>
  <si>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</si>
  <si>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</si>
  <si>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</si>
  <si>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</si>
  <si>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</si>
  <si>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</si>
  <si>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</si>
  <si>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</si>
  <si>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</si>
  <si>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</si>
  <si>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</si>
  <si>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</si>
  <si>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</si>
  <si>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</si>
  <si>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</si>
  <si>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</si>
  <si>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</si>
  <si>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</si>
  <si>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</si>
  <si>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</si>
  <si>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</si>
  <si>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</si>
  <si>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</si>
  <si>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</si>
  <si>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</si>
  <si>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</si>
  <si>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</si>
  <si>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</si>
  <si>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</si>
  <si>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</si>
  <si>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</si>
  <si>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</si>
  <si>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</si>
  <si>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</si>
  <si>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</si>
  <si>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</si>
  <si>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</si>
  <si>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</si>
  <si>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</si>
  <si>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</si>
  <si>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</si>
  <si>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</si>
  <si>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</si>
  <si>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</si>
  <si>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</si>
  <si>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</si>
  <si>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</si>
  <si>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</si>
  <si>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</si>
  <si>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</si>
  <si>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</si>
  <si>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</si>
  <si>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</si>
  <si>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</si>
  <si>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</si>
  <si>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</si>
  <si>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</si>
  <si>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</si>
  <si>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</si>
  <si>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</si>
  <si>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</si>
  <si>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</si>
  <si>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</si>
  <si>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</si>
  <si>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</si>
  <si>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</si>
  <si>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</si>
  <si>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</si>
  <si>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</si>
  <si>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</si>
  <si>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</si>
  <si>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</si>
  <si>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</si>
  <si>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</si>
  <si>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</si>
  <si>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</si>
  <si>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</si>
  <si>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</si>
  <si>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</si>
  <si>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</si>
  <si>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</si>
  <si>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</si>
  <si>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</si>
  <si>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</si>
  <si>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</si>
  <si>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</si>
  <si>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</si>
  <si>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</si>
  <si>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</si>
  <si>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</si>
  <si>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</si>
  <si>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</si>
  <si>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</si>
  <si>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</si>
  <si>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</si>
  <si>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</si>
  <si>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</si>
  <si>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</si>
  <si>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</si>
  <si>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</si>
  <si>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</si>
  <si>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</si>
  <si>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</si>
  <si>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</si>
  <si>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</si>
  <si>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</si>
  <si>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</si>
  <si>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</si>
  <si>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</si>
  <si>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</si>
  <si>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</si>
  <si>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</si>
  <si>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</si>
  <si>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</si>
  <si>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</si>
  <si>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</si>
  <si>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</si>
  <si>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</si>
  <si>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</si>
  <si>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</si>
  <si>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</si>
  <si>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</si>
  <si>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</si>
  <si>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</si>
  <si>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</si>
  <si>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</si>
  <si>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</si>
  <si>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</si>
  <si>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</si>
  <si>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</si>
  <si>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</si>
  <si>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</si>
  <si>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</si>
  <si>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</si>
  <si>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</si>
  <si>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</si>
  <si>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</si>
  <si>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</si>
  <si>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</si>
  <si>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</si>
  <si>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</si>
  <si>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</si>
  <si>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</si>
  <si>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</si>
  <si>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</si>
  <si>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</si>
  <si>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</si>
  <si>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</si>
  <si>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</si>
  <si>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</si>
  <si>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</si>
  <si>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</si>
  <si>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</si>
  <si>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</si>
  <si>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</si>
  <si>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</si>
  <si>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</si>
  <si>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</si>
  <si>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</si>
  <si>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</si>
  <si>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</si>
  <si>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</si>
  <si>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</si>
  <si>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</si>
  <si>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</si>
  <si>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</si>
  <si>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</si>
  <si>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</si>
  <si>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</si>
  <si>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</si>
  <si>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</si>
  <si>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</si>
  <si>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</si>
  <si>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</si>
  <si>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</si>
  <si>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</si>
  <si>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</si>
  <si>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</si>
  <si>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</si>
  <si>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</si>
  <si>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</si>
  <si>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</si>
  <si>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</si>
  <si>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</si>
  <si>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</si>
  <si>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</si>
  <si>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</si>
  <si>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</si>
  <si>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</si>
  <si>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</si>
  <si>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</si>
  <si>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</si>
  <si>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</si>
  <si>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</si>
  <si>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</si>
  <si>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</si>
  <si>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</si>
  <si>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</si>
  <si>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</si>
  <si>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</si>
  <si>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</si>
  <si>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</si>
  <si>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</si>
  <si>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</si>
  <si>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</si>
  <si>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</si>
  <si>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</si>
  <si>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</si>
  <si>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</si>
  <si>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</si>
  <si>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</si>
  <si>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</si>
  <si>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</si>
  <si>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</si>
  <si>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</si>
  <si>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</si>
  <si>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</si>
  <si>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</si>
  <si>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</si>
  <si>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</si>
  <si>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</si>
  <si>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</si>
  <si>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</si>
  <si>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</si>
  <si>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</si>
  <si>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</si>
  <si>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</si>
  <si>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</si>
  <si>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</si>
  <si>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</si>
  <si>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</si>
  <si>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</si>
  <si>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</si>
  <si>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</si>
  <si>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</si>
  <si>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</si>
  <si>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</si>
  <si>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</si>
  <si>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</si>
  <si>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</si>
  <si>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</si>
  <si>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</si>
  <si>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</si>
  <si>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</si>
  <si>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</si>
  <si>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</si>
  <si>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</si>
  <si>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</si>
  <si>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</si>
  <si>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</si>
  <si>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</si>
  <si>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</si>
  <si>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</si>
  <si>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</si>
  <si>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</si>
  <si>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</si>
  <si>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</si>
  <si>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</si>
  <si>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</si>
  <si>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</si>
  <si>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</si>
  <si>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</si>
  <si>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</si>
  <si>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</si>
  <si>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</si>
  <si>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</si>
  <si>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</si>
  <si>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</si>
  <si>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</si>
  <si>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</si>
  <si>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</si>
  <si>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</si>
  <si>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</si>
  <si>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</si>
  <si>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</si>
  <si>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</si>
  <si>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</si>
  <si>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</si>
  <si>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</si>
  <si>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</si>
  <si>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</si>
  <si>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</si>
  <si>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</si>
  <si>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</si>
  <si>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</si>
  <si>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</si>
  <si>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</si>
  <si>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</si>
  <si>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</si>
  <si>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</si>
  <si>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</si>
  <si>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</si>
  <si>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</si>
  <si>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</si>
  <si>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</si>
  <si>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</si>
  <si>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</si>
  <si>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</si>
  <si>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</si>
  <si>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</si>
  <si>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</si>
  <si>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</si>
  <si>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</si>
  <si>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</si>
  <si>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</si>
  <si>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</si>
  <si>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</si>
  <si>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</si>
  <si>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</si>
  <si>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</si>
  <si>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</si>
  <si>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</si>
  <si>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</si>
  <si>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</si>
  <si>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</si>
  <si>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</si>
  <si>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</si>
  <si>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</si>
  <si>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</si>
  <si>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</si>
  <si>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</si>
  <si>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</si>
  <si>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</si>
  <si>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</si>
  <si>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</si>
  <si>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</si>
  <si>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</si>
  <si>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</si>
  <si>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</si>
  <si>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</si>
  <si>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</si>
  <si>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</si>
  <si>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</si>
  <si>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</si>
  <si>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</si>
  <si>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</si>
  <si>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</si>
  <si>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</si>
  <si>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</si>
  <si>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</si>
  <si>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</si>
  <si>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</si>
  <si>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</si>
  <si>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</si>
  <si>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</si>
  <si>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</si>
  <si>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</si>
  <si>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</si>
  <si>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</si>
  <si>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</si>
  <si>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</si>
  <si>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</si>
  <si>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</si>
  <si>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</si>
  <si>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</si>
  <si>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</si>
  <si>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</si>
  <si>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</si>
  <si>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</si>
  <si>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</si>
  <si>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</si>
  <si>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</si>
  <si>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</si>
  <si>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</si>
  <si>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</si>
  <si>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</si>
  <si>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</si>
  <si>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</si>
  <si>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</si>
  <si>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</si>
  <si>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</si>
  <si>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</si>
  <si>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</si>
  <si>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</si>
  <si>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</si>
  <si>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</si>
  <si>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</si>
  <si>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</si>
  <si>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</si>
  <si>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</si>
  <si>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</si>
  <si>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</si>
  <si>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</si>
  <si>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</si>
  <si>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</si>
  <si>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</si>
  <si>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</si>
  <si>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</si>
  <si>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</si>
  <si>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</si>
  <si>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</si>
  <si>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</si>
  <si>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</si>
  <si>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</si>
  <si>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</si>
  <si>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</si>
  <si>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</si>
  <si>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</si>
  <si>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</si>
  <si>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</si>
  <si>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</si>
  <si>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</si>
  <si>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</si>
  <si>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</si>
  <si>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</si>
  <si>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</si>
  <si>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</si>
  <si>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</si>
  <si>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</si>
  <si>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</si>
  <si>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</si>
  <si>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</si>
  <si>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</si>
  <si>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</si>
  <si>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</si>
  <si>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</si>
  <si>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</si>
  <si>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</si>
  <si>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</si>
  <si>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</si>
  <si>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</si>
  <si>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</si>
  <si>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</si>
  <si>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</si>
  <si>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</si>
  <si>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</si>
  <si>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</si>
  <si>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</si>
  <si>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</si>
  <si>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</si>
  <si>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</si>
  <si>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</si>
  <si>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</si>
  <si>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</si>
  <si>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</si>
  <si>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</si>
  <si>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</si>
  <si>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</si>
  <si>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</si>
  <si>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</si>
  <si>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</si>
  <si>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</si>
  <si>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</si>
  <si>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</si>
  <si>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</si>
  <si>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</si>
  <si>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</si>
  <si>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</si>
  <si>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</si>
  <si>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</si>
  <si>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</si>
  <si>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</si>
  <si>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</si>
  <si>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</si>
  <si>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</si>
  <si>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</si>
  <si>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</si>
  <si>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</si>
  <si>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</si>
  <si>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</si>
  <si>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</si>
  <si>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</si>
  <si>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</si>
  <si>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</si>
  <si>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</si>
  <si>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</si>
  <si>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</si>
  <si>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</si>
  <si>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</si>
  <si>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</si>
  <si>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</si>
  <si>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</si>
  <si>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</si>
  <si>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</si>
  <si>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</si>
  <si>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</si>
  <si>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</si>
  <si>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</si>
  <si>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</si>
  <si>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</si>
  <si>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</si>
  <si>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</si>
  <si>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</si>
  <si>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</si>
  <si>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</si>
  <si>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</si>
  <si>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</si>
  <si>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</si>
  <si>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</si>
  <si>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</si>
  <si>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</si>
  <si>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</si>
  <si>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</si>
  <si>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</si>
  <si>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</si>
  <si>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</si>
  <si>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</si>
  <si>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</si>
  <si>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</si>
  <si>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</si>
  <si>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</si>
  <si>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</si>
  <si>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</si>
  <si>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</si>
  <si>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</si>
  <si>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</si>
  <si>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</si>
  <si>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</si>
  <si>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</si>
  <si>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</si>
  <si>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</si>
  <si>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</si>
  <si>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</si>
  <si>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</si>
  <si>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</si>
  <si>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</si>
  <si>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</si>
  <si>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</si>
  <si>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</si>
  <si>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</si>
  <si>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</si>
  <si>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</si>
  <si>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</si>
  <si>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</si>
  <si>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</si>
  <si>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</si>
  <si>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</si>
  <si>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</si>
  <si>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</si>
  <si>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</si>
  <si>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</si>
  <si>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</si>
  <si>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</si>
  <si>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</si>
  <si>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</si>
  <si>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</si>
  <si>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</si>
  <si>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</si>
  <si>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</si>
  <si>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</si>
  <si>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</si>
  <si>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</si>
  <si>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</si>
  <si>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</si>
  <si>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</si>
  <si>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</si>
  <si>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</si>
  <si>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</si>
  <si>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</si>
  <si>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</si>
  <si>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</si>
  <si>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</si>
  <si>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</si>
  <si>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</si>
  <si>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</si>
  <si>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</si>
  <si>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</si>
  <si>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</si>
  <si>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</si>
  <si>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</si>
  <si>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</si>
  <si>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</si>
  <si>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</si>
  <si>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</si>
  <si>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</si>
  <si>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</si>
  <si>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</si>
  <si>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</si>
  <si>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</si>
  <si>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</si>
  <si>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</si>
  <si>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</si>
  <si>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</si>
  <si>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</si>
  <si>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</si>
  <si>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</si>
  <si>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</si>
  <si>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</si>
  <si>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</si>
  <si>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</si>
  <si>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</si>
  <si>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</si>
  <si>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</si>
  <si>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</si>
  <si>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</si>
  <si>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</si>
  <si>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</si>
  <si>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</si>
  <si>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</si>
  <si>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</si>
  <si>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</si>
  <si>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</si>
  <si>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</si>
  <si>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</si>
  <si>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</si>
  <si>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</si>
  <si>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</si>
  <si>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</si>
  <si>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</si>
  <si>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</si>
  <si>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</si>
  <si>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</si>
  <si>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</si>
  <si>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</si>
  <si>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</si>
  <si>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</si>
  <si>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</si>
  <si>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</si>
  <si>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</si>
  <si>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</si>
  <si>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</si>
  <si>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</si>
  <si>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</si>
  <si>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</si>
  <si>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</si>
  <si>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</si>
  <si>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</si>
  <si>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</si>
  <si>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</si>
  <si>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</si>
  <si>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</si>
  <si>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</si>
  <si>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</si>
  <si>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</si>
  <si>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</si>
  <si>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</si>
  <si>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</si>
  <si>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</si>
  <si>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</si>
  <si>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</si>
  <si>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</si>
  <si>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</si>
  <si>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</si>
  <si>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</si>
  <si>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</si>
  <si>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</si>
  <si>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</si>
  <si>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</si>
  <si>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</si>
  <si>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</si>
  <si>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</si>
  <si>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</si>
  <si>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</si>
  <si>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</si>
  <si>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</si>
  <si>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</si>
  <si>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</si>
  <si>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</si>
  <si>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</si>
  <si>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</si>
  <si>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</si>
  <si>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</si>
  <si>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</si>
  <si>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</si>
  <si>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</si>
  <si>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</si>
  <si>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</si>
  <si>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</si>
  <si>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</si>
  <si>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</si>
  <si>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</si>
  <si>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</si>
  <si>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</si>
  <si>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</si>
  <si>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</si>
  <si>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</si>
  <si>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</si>
  <si>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</si>
  <si>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</si>
  <si>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</si>
  <si>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</si>
  <si>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</si>
  <si>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</si>
  <si>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</si>
  <si>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</si>
  <si>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</si>
  <si>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</si>
  <si>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</si>
  <si>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</si>
  <si>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</si>
  <si>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</si>
  <si>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</si>
  <si>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</si>
  <si>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</si>
  <si>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</si>
  <si>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</si>
  <si>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</si>
  <si>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</si>
  <si>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</si>
  <si>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</si>
  <si>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</si>
  <si>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</si>
  <si>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</si>
  <si>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</si>
  <si>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</si>
  <si>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</si>
  <si>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</si>
  <si>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</si>
  <si>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</si>
  <si>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</si>
  <si>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</si>
  <si>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</si>
  <si>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</si>
  <si>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</si>
  <si>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</si>
  <si>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</si>
  <si>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</si>
  <si>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</si>
  <si>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</si>
  <si>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</si>
  <si>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</si>
  <si>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</si>
  <si>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</si>
  <si>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</si>
  <si>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</si>
  <si>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</si>
  <si>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</si>
  <si>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</si>
  <si>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</si>
  <si>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</si>
  <si>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</si>
  <si>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</si>
  <si>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</si>
  <si>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</si>
  <si>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</si>
  <si>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</si>
  <si>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</si>
  <si>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</si>
  <si>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</si>
  <si>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</si>
  <si>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</si>
  <si>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</si>
  <si>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</si>
  <si>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</si>
  <si>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</si>
  <si>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</si>
  <si>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</si>
  <si>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</si>
  <si>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</si>
  <si>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</si>
  <si>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</si>
  <si>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</si>
  <si>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</si>
  <si>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</si>
  <si>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</si>
  <si>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</si>
  <si>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</si>
  <si>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</si>
  <si>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</si>
  <si>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</si>
  <si>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</si>
  <si>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</si>
  <si>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</si>
  <si>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</si>
  <si>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</si>
  <si>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</si>
  <si>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</si>
  <si>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</si>
  <si>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</si>
  <si>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</si>
  <si>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</si>
  <si>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</si>
  <si>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</si>
  <si>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</si>
  <si>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</si>
  <si>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</si>
  <si>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</si>
  <si>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</si>
  <si>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</si>
  <si>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</si>
  <si>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</si>
  <si>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</si>
  <si>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</si>
  <si>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</si>
  <si>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</si>
  <si>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</si>
  <si>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</si>
  <si>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</si>
  <si>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</si>
  <si>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</si>
  <si>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</si>
  <si>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</si>
  <si>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</si>
  <si>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</si>
  <si>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</si>
  <si>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</si>
  <si>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</si>
  <si>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</si>
  <si>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</si>
  <si>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</si>
  <si>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</si>
  <si>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</si>
  <si>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</si>
  <si>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</si>
  <si>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</si>
  <si>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</si>
  <si>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</si>
  <si>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</si>
  <si>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</si>
  <si>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</si>
  <si>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</si>
  <si>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</si>
  <si>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</si>
  <si>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</si>
  <si>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</si>
  <si>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</si>
  <si>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</si>
  <si>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</si>
  <si>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</si>
  <si>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</si>
  <si>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</si>
  <si>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</si>
  <si>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</si>
  <si>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</si>
  <si>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</si>
  <si>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</si>
  <si>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</si>
  <si>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</si>
  <si>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</si>
  <si>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</si>
  <si>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</si>
  <si>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</si>
  <si>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</si>
  <si>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</si>
  <si>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</si>
  <si>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</si>
  <si>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</si>
  <si>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</si>
  <si>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</si>
  <si>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</si>
  <si>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</si>
  <si>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</si>
  <si>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</si>
  <si>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</si>
  <si>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</si>
  <si>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</si>
  <si>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</si>
  <si>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</si>
  <si>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</si>
  <si>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</si>
  <si>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</si>
  <si>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</si>
  <si>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</si>
  <si>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</si>
  <si>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</si>
  <si>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</si>
  <si>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</si>
  <si>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</si>
  <si>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</si>
  <si>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</si>
  <si>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</si>
  <si>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</si>
  <si>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</si>
  <si>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</si>
  <si>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</si>
  <si>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</si>
  <si>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</si>
  <si>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</si>
  <si>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</si>
  <si>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</si>
  <si>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</si>
  <si>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</si>
  <si>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</si>
  <si>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</si>
  <si>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</si>
  <si>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</si>
  <si>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</si>
  <si>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</si>
  <si>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</si>
  <si>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</si>
  <si>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</si>
  <si>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</si>
  <si>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</si>
  <si>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</si>
  <si>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</si>
  <si>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</si>
  <si>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</si>
  <si>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</si>
  <si>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</si>
  <si>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</si>
  <si>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</si>
  <si>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</si>
  <si>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</si>
  <si>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</si>
  <si>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</si>
  <si>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</si>
  <si>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</si>
  <si>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</si>
  <si>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</si>
  <si>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</si>
  <si>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</si>
  <si>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</si>
  <si>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</si>
  <si>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</si>
  <si>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</si>
  <si>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</si>
  <si>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</si>
  <si>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</si>
  <si>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</si>
  <si>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</si>
  <si>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</si>
  <si>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</si>
  <si>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</si>
  <si>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</si>
  <si>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</si>
  <si>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</si>
  <si>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</si>
  <si>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</si>
  <si>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</si>
  <si>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</si>
  <si>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</si>
  <si>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</si>
  <si>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</si>
  <si>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</si>
  <si>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</si>
  <si>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</si>
  <si>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</si>
  <si>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</si>
  <si>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</si>
  <si>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</si>
  <si>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</si>
  <si>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</si>
  <si>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</si>
  <si>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</si>
  <si>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</si>
  <si>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</si>
  <si>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</si>
  <si>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</si>
  <si>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</si>
  <si>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</si>
  <si>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</si>
  <si>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</si>
  <si>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</si>
  <si>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</si>
  <si>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</si>
  <si>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</si>
  <si>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</si>
  <si>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</si>
  <si>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</si>
  <si>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</si>
  <si>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</si>
  <si>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</si>
  <si>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</si>
  <si>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</si>
  <si>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</si>
  <si>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</si>
  <si>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</si>
  <si>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</si>
  <si>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</si>
  <si>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</si>
  <si>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</si>
  <si>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</si>
  <si>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</si>
  <si>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</si>
  <si>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</si>
  <si>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</si>
  <si>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</si>
  <si>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</si>
  <si>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</si>
  <si>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</si>
  <si>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</si>
  <si>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</si>
  <si>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</si>
  <si>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</si>
  <si>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</si>
  <si>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</si>
  <si>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</si>
  <si>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</si>
  <si>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</si>
  <si>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</si>
  <si>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</si>
  <si>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</si>
  <si>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</si>
  <si>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</si>
  <si>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</si>
  <si>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</si>
  <si>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</si>
  <si>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</si>
  <si>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</si>
  <si>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</si>
  <si>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</si>
  <si>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</si>
  <si>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</si>
  <si>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</si>
  <si>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</si>
  <si>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</si>
  <si>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</si>
  <si>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</si>
  <si>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</si>
  <si>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</si>
  <si>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</si>
  <si>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</si>
  <si>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</si>
  <si>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</si>
  <si>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</si>
  <si>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</si>
  <si>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</si>
  <si>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</si>
  <si>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</si>
  <si>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</si>
  <si>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</si>
  <si>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</si>
  <si>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</si>
  <si>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</si>
  <si>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</si>
  <si>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</si>
  <si>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</si>
  <si>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</si>
  <si>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</si>
  <si>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</si>
  <si>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</si>
  <si>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</si>
  <si>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</si>
  <si>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</si>
  <si>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</si>
  <si>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</si>
  <si>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</si>
  <si>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</si>
  <si>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</si>
  <si>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</si>
  <si>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</si>
  <si>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</si>
  <si>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</si>
  <si>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</si>
  <si>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</si>
  <si>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</si>
  <si>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</si>
  <si>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</si>
  <si>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</si>
  <si>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</si>
  <si>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</si>
  <si>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</si>
  <si>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</si>
  <si>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</si>
  <si>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</si>
  <si>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</si>
  <si>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</si>
  <si>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</si>
  <si>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</si>
  <si>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</si>
  <si>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</si>
  <si>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</si>
  <si>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</si>
  <si>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</si>
  <si>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</si>
  <si>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</si>
  <si>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</si>
  <si>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</si>
  <si>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</si>
  <si>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</si>
  <si>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</si>
  <si>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</si>
  <si>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</si>
  <si>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</si>
  <si>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</si>
  <si>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</si>
  <si>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</si>
  <si>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</si>
  <si>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</si>
  <si>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</si>
  <si>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</si>
  <si>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</si>
  <si>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</si>
  <si>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</si>
  <si>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</si>
  <si>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</si>
  <si>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</si>
  <si>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</si>
  <si>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</si>
  <si>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</si>
  <si>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</si>
  <si>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</si>
  <si>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</si>
  <si>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</si>
  <si>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</si>
  <si>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</si>
  <si>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</si>
  <si>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</si>
  <si>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</si>
  <si>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</si>
  <si>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</si>
  <si>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</si>
  <si>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</si>
  <si>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</si>
  <si>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</si>
  <si>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</si>
  <si>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</si>
  <si>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</si>
  <si>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</si>
  <si>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</si>
  <si>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</si>
  <si>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</si>
  <si>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</si>
  <si>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</si>
  <si>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</si>
  <si>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</si>
  <si>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</si>
  <si>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</si>
  <si>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</si>
  <si>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</si>
  <si>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</si>
  <si>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</si>
  <si>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</si>
  <si>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</si>
  <si>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</si>
  <si>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</si>
  <si>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</si>
  <si>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</si>
  <si>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</si>
  <si>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</si>
  <si>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</si>
  <si>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</si>
  <si>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</si>
  <si>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</si>
  <si>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</si>
  <si>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</si>
  <si>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</si>
  <si>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</si>
  <si>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</si>
  <si>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</si>
  <si>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</si>
  <si>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</si>
  <si>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</si>
  <si>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</si>
  <si>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</si>
  <si>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</si>
  <si>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</si>
  <si>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</si>
  <si>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</si>
  <si>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</si>
  <si>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</si>
  <si>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</si>
  <si>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</si>
  <si>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</si>
  <si>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</si>
  <si>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</si>
  <si>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</si>
  <si>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</si>
  <si>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</si>
  <si>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</si>
  <si>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</si>
  <si>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</si>
  <si>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</si>
  <si>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</si>
  <si>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</si>
  <si>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</si>
  <si>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</si>
  <si>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</si>
  <si>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</si>
  <si>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</si>
  <si>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</si>
  <si>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</si>
  <si>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</si>
  <si>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</si>
  <si>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</si>
  <si>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</si>
  <si>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</si>
  <si>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</si>
  <si>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</si>
  <si>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</si>
  <si>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</si>
  <si>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</si>
  <si>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</si>
  <si>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</si>
  <si>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</si>
  <si>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</si>
  <si>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</si>
  <si>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</si>
  <si>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</si>
  <si>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</si>
  <si>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</si>
  <si>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</si>
  <si>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</si>
  <si>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</si>
  <si>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</si>
  <si>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</si>
  <si>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</si>
  <si>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</si>
  <si>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</si>
  <si>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</si>
  <si>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</si>
  <si>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</si>
  <si>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</si>
  <si>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</si>
  <si>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</si>
  <si>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</si>
  <si>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</si>
  <si>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</si>
  <si>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</si>
  <si>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</si>
  <si>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</si>
  <si>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</si>
  <si>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</si>
  <si>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</si>
  <si>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</si>
  <si>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</si>
  <si>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</si>
  <si>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</si>
  <si>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</si>
  <si>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</si>
  <si>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</si>
  <si>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</si>
  <si>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</si>
  <si>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</si>
  <si>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</si>
  <si>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</si>
  <si>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</si>
  <si>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</si>
  <si>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</si>
  <si>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</si>
  <si>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</si>
  <si>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</si>
  <si>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</si>
  <si>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</si>
  <si>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</si>
  <si>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</si>
  <si>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</si>
  <si>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</si>
  <si>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</si>
  <si>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</si>
  <si>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</si>
  <si>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</si>
  <si>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</si>
  <si>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</si>
  <si>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</si>
  <si>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</si>
  <si>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</si>
  <si>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</si>
  <si>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</si>
  <si>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</si>
  <si>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</si>
  <si>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</si>
  <si>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</si>
  <si>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</si>
  <si>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</si>
  <si>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</si>
  <si>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</si>
  <si>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</si>
  <si>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</si>
  <si>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</si>
  <si>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</si>
  <si>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</si>
  <si>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</si>
  <si>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</si>
  <si>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</si>
  <si>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</si>
  <si>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</si>
  <si>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</si>
  <si>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</si>
  <si>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</si>
  <si>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</si>
  <si>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</si>
  <si>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</si>
  <si>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</si>
  <si>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</si>
  <si>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</si>
  <si>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</si>
  <si>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</si>
  <si>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</si>
  <si>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</si>
  <si>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</si>
  <si>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</si>
  <si>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</si>
  <si>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</si>
  <si>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</si>
  <si>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</si>
  <si>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</si>
  <si>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</si>
  <si>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</si>
  <si>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</si>
  <si>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</si>
  <si>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</si>
  <si>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</si>
  <si>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</si>
  <si>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</si>
  <si>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</si>
  <si>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</si>
  <si>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</si>
  <si>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</si>
  <si>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</si>
  <si>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</si>
  <si>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</si>
  <si>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</si>
  <si>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</si>
  <si>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</si>
  <si>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</si>
  <si>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</si>
  <si>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</si>
  <si>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</si>
  <si>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</si>
  <si>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</si>
  <si>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</si>
  <si>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</si>
  <si>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</si>
  <si>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</si>
  <si>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</si>
  <si>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</si>
  <si>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</si>
  <si>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</si>
  <si>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</si>
  <si>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</si>
  <si>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</si>
  <si>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</si>
  <si>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</si>
  <si>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</si>
  <si>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</si>
  <si>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</si>
  <si>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</si>
  <si>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</si>
  <si>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</si>
  <si>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</si>
  <si>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</si>
  <si>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</si>
  <si>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</si>
  <si>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</si>
  <si>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</si>
  <si>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</si>
  <si>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</si>
  <si>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</si>
  <si>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</si>
  <si>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</si>
  <si>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</si>
  <si>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</si>
  <si>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</si>
  <si>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</si>
  <si>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</si>
  <si>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</si>
  <si>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</si>
  <si>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</si>
  <si>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</si>
  <si>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</si>
  <si>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</si>
  <si>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</si>
  <si>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</si>
  <si>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</si>
  <si>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</si>
  <si>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</si>
  <si>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</si>
  <si>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</si>
  <si>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</si>
  <si>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</si>
  <si>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</si>
  <si>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</si>
  <si>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</si>
  <si>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</si>
  <si>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</si>
  <si>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</si>
  <si>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</si>
  <si>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</si>
  <si>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</si>
  <si>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</si>
  <si>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</si>
  <si>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</si>
  <si>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</si>
  <si>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</si>
  <si>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</si>
  <si>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</si>
  <si>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</si>
  <si>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</si>
  <si>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</si>
  <si>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</si>
  <si>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</si>
  <si>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</si>
  <si>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</si>
  <si>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</si>
  <si>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</si>
  <si>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</si>
  <si>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</si>
  <si>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</si>
  <si>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</si>
  <si>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</si>
  <si>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</si>
  <si>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</si>
  <si>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</si>
  <si>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</si>
  <si>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</si>
  <si>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</si>
  <si>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</si>
  <si>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</si>
  <si>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</si>
  <si>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</si>
  <si>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</si>
  <si>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</si>
  <si>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</si>
  <si>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</si>
  <si>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</si>
  <si>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</si>
  <si>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</si>
  <si>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</si>
  <si>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</si>
  <si>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</si>
  <si>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</si>
  <si>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</si>
  <si>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</si>
  <si>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</si>
  <si>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</si>
  <si>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</si>
  <si>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</si>
  <si>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</si>
  <si>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</si>
  <si>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</si>
  <si>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</si>
  <si>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</si>
  <si>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</si>
  <si>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</si>
  <si>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</si>
  <si>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</si>
  <si>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</si>
  <si>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</si>
  <si>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</si>
  <si>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</si>
  <si>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</si>
  <si>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</si>
  <si>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</si>
  <si>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</si>
  <si>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</si>
  <si>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</si>
  <si>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</si>
  <si>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</si>
  <si>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</si>
  <si>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</si>
  <si>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</si>
  <si>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</si>
  <si>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</si>
  <si>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</si>
  <si>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</si>
  <si>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</si>
  <si>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</si>
  <si>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</si>
  <si>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</si>
  <si>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</si>
  <si>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</si>
  <si>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</si>
  <si>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</si>
  <si>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</si>
  <si>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</si>
  <si>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</si>
  <si>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</si>
  <si>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</si>
  <si>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</si>
  <si>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</si>
  <si>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</si>
  <si>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</si>
  <si>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</si>
  <si>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</si>
  <si>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</si>
  <si>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</si>
  <si>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</si>
  <si>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</si>
  <si>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</si>
  <si>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</si>
  <si>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</si>
  <si>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</si>
  <si>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</si>
  <si>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</si>
  <si>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</si>
  <si>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</si>
  <si>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</si>
  <si>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</si>
  <si>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</si>
  <si>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</si>
  <si>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</si>
  <si>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</si>
  <si>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</si>
  <si>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</si>
  <si>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</si>
  <si>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</si>
  <si>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</si>
  <si>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</si>
  <si>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</si>
  <si>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</si>
  <si>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</si>
  <si>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</si>
  <si>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</si>
  <si>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</si>
  <si>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</si>
  <si>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</si>
  <si>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</si>
  <si>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</si>
  <si>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</si>
  <si>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</si>
  <si>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</si>
  <si>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</si>
  <si>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</si>
  <si>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</si>
  <si>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</si>
  <si>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</si>
  <si>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</si>
  <si>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</si>
  <si>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</si>
  <si>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</si>
  <si>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</si>
  <si>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</si>
  <si>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</si>
  <si>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</si>
  <si>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</si>
  <si>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</si>
  <si>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</si>
  <si>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</si>
  <si>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</si>
  <si>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</si>
  <si>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</si>
  <si>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</si>
  <si>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</si>
  <si>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</si>
  <si>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</si>
  <si>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</si>
  <si>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</si>
  <si>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</si>
  <si>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</si>
  <si>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</si>
  <si>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</si>
  <si>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</si>
  <si>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</si>
  <si>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</si>
  <si>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</si>
  <si>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</si>
  <si>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</si>
  <si>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</si>
  <si>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</si>
  <si>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</si>
  <si>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</si>
  <si>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</si>
  <si>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</si>
  <si>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</si>
  <si>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</si>
  <si>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</si>
  <si>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</si>
  <si>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</si>
  <si>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</si>
  <si>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</si>
  <si>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</si>
  <si>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</si>
  <si>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</si>
  <si>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</si>
  <si>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</si>
  <si>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</si>
  <si>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</si>
  <si>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</si>
  <si>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</si>
  <si>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</si>
  <si>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</si>
  <si>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</si>
  <si>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</si>
  <si>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</si>
  <si>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</si>
  <si>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</si>
  <si>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</si>
  <si>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</si>
  <si>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</si>
  <si>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</si>
  <si>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</si>
  <si>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</si>
  <si>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</si>
  <si>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</si>
  <si>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</si>
  <si>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</si>
  <si>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</si>
  <si>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</si>
  <si>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</si>
  <si>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</si>
  <si>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</si>
  <si>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</si>
  <si>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</si>
  <si>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</si>
  <si>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</si>
  <si>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</si>
  <si>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</si>
  <si>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</si>
  <si>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</si>
  <si>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</si>
  <si>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</si>
  <si>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</si>
  <si>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</si>
  <si>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</si>
  <si>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</si>
  <si>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</si>
  <si>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</si>
  <si>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</si>
  <si>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</si>
  <si>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</si>
  <si>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</si>
  <si>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</si>
  <si>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</si>
  <si>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</si>
  <si>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</si>
  <si>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</si>
  <si>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</si>
  <si>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</si>
  <si>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</si>
  <si>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</si>
  <si>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</si>
  <si>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</si>
  <si>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</si>
  <si>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</si>
  <si>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</si>
  <si>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</si>
  <si>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</si>
  <si>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</si>
  <si>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</si>
  <si>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</si>
  <si>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</si>
  <si>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</si>
  <si>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</si>
  <si>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</si>
  <si>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</si>
  <si>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</si>
  <si>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</si>
  <si>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</si>
  <si>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</si>
  <si>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</si>
  <si>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</si>
  <si>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</si>
  <si>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</si>
  <si>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</si>
  <si>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</si>
  <si>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</si>
  <si>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</si>
  <si>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</si>
  <si>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</si>
  <si>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</si>
  <si>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</si>
  <si>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</si>
  <si>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</si>
  <si>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</si>
  <si>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</si>
  <si>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</si>
  <si>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</si>
  <si>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</si>
  <si>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</si>
  <si>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</si>
  <si>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</si>
  <si>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</si>
  <si>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</si>
  <si>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</si>
  <si>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</si>
  <si>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</si>
  <si>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</si>
  <si>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</si>
  <si>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</si>
  <si>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</si>
  <si>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</si>
  <si>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</si>
  <si>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</si>
  <si>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</si>
  <si>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</si>
  <si>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</si>
  <si>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</si>
  <si>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</si>
  <si>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</si>
  <si>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</si>
  <si>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</si>
  <si>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</si>
  <si>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</si>
  <si>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</si>
  <si>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</si>
  <si>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</si>
  <si>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</si>
  <si>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</si>
  <si>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</si>
  <si>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</si>
  <si>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</si>
  <si>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</si>
  <si>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</si>
  <si>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</si>
  <si>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</si>
  <si>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</si>
  <si>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</si>
  <si>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</si>
  <si>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</si>
  <si>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</si>
  <si>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</si>
  <si>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</si>
  <si>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</si>
  <si>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</si>
  <si>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</si>
  <si>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</si>
  <si>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</si>
  <si>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</si>
  <si>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</si>
  <si>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</si>
  <si>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</si>
  <si>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</si>
  <si>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</si>
  <si>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</si>
  <si>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</si>
  <si>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</si>
  <si>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</si>
  <si>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</si>
  <si>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</si>
  <si>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</si>
  <si>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</si>
  <si>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</si>
  <si>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</si>
  <si>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</si>
  <si>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</si>
  <si>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</si>
  <si>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</si>
  <si>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</si>
  <si>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</si>
  <si>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</si>
  <si>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</si>
  <si>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</si>
  <si>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</si>
  <si>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</si>
  <si>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</si>
  <si>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</si>
  <si>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</si>
  <si>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</si>
  <si>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</si>
  <si>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</si>
  <si>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</si>
  <si>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</si>
  <si>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</si>
  <si>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</si>
  <si>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</si>
  <si>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</si>
  <si>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</si>
  <si>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</si>
  <si>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</si>
  <si>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</si>
  <si>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</si>
  <si>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</si>
  <si>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</si>
  <si>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</si>
  <si>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</si>
  <si>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</si>
  <si>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</si>
  <si>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</si>
  <si>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</si>
  <si>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</si>
  <si>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</si>
  <si>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</si>
  <si>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</si>
  <si>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</si>
  <si>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</si>
  <si>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</si>
  <si>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</si>
  <si>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</si>
  <si>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</si>
  <si>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</si>
  <si>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</si>
  <si>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</si>
  <si>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</si>
  <si>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</si>
  <si>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</si>
  <si>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</si>
  <si>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</si>
  <si>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</si>
  <si>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</si>
  <si>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</si>
  <si>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</si>
  <si>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</si>
  <si>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</si>
  <si>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</si>
  <si>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</si>
  <si>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</si>
  <si>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</si>
  <si>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</si>
  <si>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</si>
  <si>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</si>
  <si>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</si>
  <si>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</si>
  <si>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</si>
  <si>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</si>
  <si>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</si>
  <si>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</si>
  <si>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</si>
  <si>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</si>
  <si>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</si>
  <si>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</si>
  <si>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</si>
  <si>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</si>
  <si>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</si>
  <si>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</si>
  <si>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</si>
  <si>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</si>
  <si>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</si>
  <si>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</si>
  <si>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</si>
  <si>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</si>
  <si>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</si>
  <si>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</si>
  <si>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</si>
  <si>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</si>
  <si>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</si>
  <si>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</si>
  <si>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</si>
  <si>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</si>
  <si>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</si>
  <si>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</si>
  <si>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</si>
  <si>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</si>
  <si>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</si>
  <si>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</si>
  <si>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</si>
  <si>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</si>
  <si>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</si>
  <si>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</si>
  <si>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</si>
  <si>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</si>
  <si>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</si>
  <si>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</si>
  <si>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</si>
  <si>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</si>
  <si>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</si>
  <si>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</si>
  <si>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</si>
  <si>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</si>
  <si>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</si>
  <si>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</si>
  <si>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</si>
  <si>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</si>
  <si>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</si>
  <si>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</si>
  <si>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</si>
  <si>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</si>
  <si>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</si>
  <si>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</si>
  <si>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</si>
  <si>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</si>
  <si>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</si>
  <si>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</si>
  <si>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</si>
  <si>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</si>
  <si>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</si>
  <si>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</si>
  <si>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</si>
  <si>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</si>
  <si>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</si>
  <si>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</si>
  <si>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</si>
  <si>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</si>
  <si>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</si>
  <si>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</si>
  <si>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</si>
  <si>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</si>
  <si>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</si>
  <si>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</si>
  <si>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</si>
  <si>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</si>
  <si>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</si>
  <si>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</si>
  <si>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</si>
  <si>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</si>
  <si>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</si>
  <si>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</si>
  <si>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</si>
  <si>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</si>
  <si>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</si>
  <si>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</si>
  <si>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</si>
  <si>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</si>
  <si>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</si>
  <si>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</si>
  <si>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</si>
  <si>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</si>
  <si>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</si>
  <si>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</si>
  <si>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</si>
  <si>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</si>
  <si>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</si>
  <si>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</si>
  <si>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</si>
  <si>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</si>
  <si>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</si>
  <si>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</si>
  <si>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</si>
  <si>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</si>
  <si>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</si>
  <si>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</si>
  <si>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</si>
  <si>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</si>
  <si>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</si>
  <si>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</si>
  <si>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</si>
  <si>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</si>
  <si>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</si>
  <si>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</si>
  <si>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</si>
  <si>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</si>
  <si>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</si>
  <si>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</si>
  <si>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</si>
  <si>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</si>
  <si>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</si>
  <si>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</si>
  <si>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</si>
  <si>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</si>
  <si>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</si>
  <si>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</si>
  <si>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</si>
  <si>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</si>
  <si>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</si>
  <si>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</si>
  <si>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</si>
  <si>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</si>
  <si>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</si>
  <si>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</si>
  <si>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</si>
  <si>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</si>
  <si>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</si>
  <si>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</si>
  <si>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</si>
  <si>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</si>
  <si>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</si>
  <si>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</si>
  <si>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</si>
  <si>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</si>
  <si>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</si>
  <si>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</si>
  <si>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</si>
  <si>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</si>
  <si>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</si>
  <si>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</si>
  <si>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</si>
  <si>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</si>
  <si>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</si>
  <si>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</si>
  <si>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</si>
  <si>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</si>
  <si>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</si>
  <si>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</si>
  <si>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</si>
  <si>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</si>
  <si>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</si>
  <si>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</si>
  <si>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</si>
  <si>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</si>
  <si>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</si>
  <si>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</si>
  <si>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</si>
  <si>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</si>
  <si>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</si>
  <si>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</si>
  <si>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</si>
  <si>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</si>
  <si>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</si>
  <si>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</si>
  <si>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</si>
  <si>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</si>
  <si>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</si>
  <si>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</si>
  <si>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</si>
  <si>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</si>
  <si>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</si>
  <si>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</si>
  <si>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</si>
  <si>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</si>
  <si>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</si>
  <si>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</si>
  <si>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</si>
  <si>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</si>
  <si>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</si>
  <si>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</si>
  <si>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</si>
  <si>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</si>
  <si>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</si>
  <si>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</si>
  <si>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</si>
  <si>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</si>
  <si>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</si>
  <si>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</si>
  <si>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</si>
  <si>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</si>
  <si>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</si>
  <si>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</si>
  <si>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</si>
  <si>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</si>
  <si>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</si>
  <si>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</si>
  <si>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</si>
  <si>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</si>
  <si>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</si>
  <si>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</si>
  <si>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</si>
  <si>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</si>
  <si>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</si>
  <si>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</si>
  <si>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</si>
  <si>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</si>
  <si>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</si>
  <si>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</si>
  <si>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</si>
  <si>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</si>
  <si>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</si>
  <si>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</si>
  <si>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</si>
  <si>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</si>
  <si>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</si>
  <si>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</si>
  <si>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</si>
  <si>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</si>
  <si>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</si>
  <si>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</si>
  <si>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</si>
  <si>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</si>
  <si>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</si>
  <si>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</si>
  <si>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</si>
  <si>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</si>
  <si>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</si>
  <si>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</si>
  <si>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</si>
  <si>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</si>
  <si>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</si>
  <si>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</si>
  <si>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</si>
  <si>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</si>
  <si>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</si>
  <si>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</si>
  <si>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</si>
  <si>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</si>
  <si>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</si>
  <si>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</si>
  <si>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</si>
  <si>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</si>
  <si>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</si>
  <si>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</si>
  <si>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</si>
  <si>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</si>
  <si>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</si>
  <si>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</si>
  <si>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</si>
  <si>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</si>
  <si>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</si>
  <si>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</si>
  <si>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</si>
  <si>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</si>
  <si>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</si>
  <si>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</si>
  <si>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</si>
  <si>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</si>
  <si>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</si>
  <si>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</si>
  <si>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</si>
  <si>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</si>
  <si>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</si>
  <si>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</si>
  <si>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</si>
  <si>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</si>
  <si>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</si>
  <si>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</si>
  <si>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</si>
  <si>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</si>
  <si>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</si>
  <si>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</si>
  <si>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</si>
  <si>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</si>
  <si>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</si>
  <si>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</si>
  <si>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</si>
  <si>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</si>
  <si>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</si>
  <si>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</si>
  <si>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</si>
  <si>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</si>
  <si>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</si>
  <si>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</si>
  <si>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</si>
  <si>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</si>
  <si>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</si>
  <si>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</si>
  <si>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</si>
  <si>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</si>
  <si>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</si>
  <si>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</si>
  <si>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</si>
  <si>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</si>
  <si>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</si>
  <si>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</si>
  <si>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</si>
  <si>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</si>
  <si>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</si>
  <si>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</si>
  <si>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</si>
  <si>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</si>
  <si>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</si>
  <si>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</si>
  <si>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</si>
  <si>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</si>
  <si>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</si>
  <si>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</si>
  <si>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</si>
  <si>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</si>
  <si>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</si>
  <si>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</si>
  <si>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</si>
  <si>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</si>
  <si>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</si>
  <si>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</si>
  <si>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</si>
  <si>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</si>
  <si>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</si>
  <si>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</si>
  <si>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</si>
  <si>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</si>
  <si>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</si>
  <si>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</si>
  <si>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</si>
  <si>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</si>
  <si>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</si>
  <si>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</si>
  <si>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</si>
  <si>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</si>
  <si>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</si>
  <si>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</si>
  <si>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</si>
  <si>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</si>
  <si>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</si>
  <si>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</si>
  <si>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</si>
  <si>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</si>
  <si>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</si>
  <si>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</si>
  <si>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</si>
  <si>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</si>
  <si>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</si>
  <si>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</si>
  <si>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</si>
  <si>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</si>
  <si>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</si>
  <si>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</si>
  <si>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</si>
  <si>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</si>
  <si>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</si>
  <si>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</si>
  <si>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</si>
  <si>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</si>
  <si>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</si>
  <si>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</si>
  <si>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</si>
  <si>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</si>
  <si>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</si>
  <si>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</si>
  <si>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</si>
  <si>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</si>
  <si>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</si>
  <si>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</si>
  <si>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</si>
  <si>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</si>
  <si>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</si>
  <si>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</si>
  <si>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</si>
  <si>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</si>
  <si>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</si>
  <si>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</si>
  <si>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</si>
  <si>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</si>
  <si>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</si>
  <si>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</si>
  <si>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</si>
  <si>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</si>
  <si>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</si>
  <si>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</si>
  <si>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</si>
  <si>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</si>
  <si>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</si>
  <si>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</si>
  <si>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</si>
  <si>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</si>
  <si>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</si>
  <si>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</si>
  <si>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</si>
  <si>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</si>
  <si>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</si>
  <si>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</si>
  <si>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</si>
  <si>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</si>
  <si>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</si>
  <si>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</si>
  <si>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</si>
  <si>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</si>
  <si>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</si>
  <si>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</si>
  <si>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</si>
  <si>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</si>
  <si>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</si>
  <si>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</si>
  <si>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</si>
  <si>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</si>
  <si>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</si>
  <si>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</si>
  <si>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</si>
  <si>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</si>
  <si>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</si>
  <si>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</si>
  <si>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</si>
  <si>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</si>
  <si>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</si>
  <si>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</si>
  <si>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</si>
  <si>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</si>
  <si>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</si>
  <si>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</si>
  <si>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</si>
  <si>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</si>
  <si>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</si>
  <si>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</si>
  <si>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</si>
  <si>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</si>
  <si>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</si>
  <si>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</si>
  <si>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</si>
  <si>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</si>
  <si>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</si>
  <si>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</si>
  <si>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</si>
  <si>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</si>
  <si>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</si>
  <si>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</si>
  <si>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</si>
  <si>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</si>
  <si>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</si>
  <si>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</si>
  <si>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</si>
  <si>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</si>
  <si>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</si>
  <si>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</si>
  <si>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</si>
  <si>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</si>
  <si>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</si>
  <si>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</si>
  <si>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</si>
  <si>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</si>
  <si>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</si>
  <si>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</si>
  <si>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</si>
  <si>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</si>
  <si>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</si>
  <si>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</si>
  <si>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</si>
  <si>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</si>
  <si>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</si>
  <si>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</si>
  <si>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</si>
  <si>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</si>
  <si>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</si>
  <si>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</si>
  <si>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</si>
  <si>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</si>
  <si>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</si>
  <si>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</si>
  <si>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</si>
  <si>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</si>
  <si>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</si>
  <si>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</si>
  <si>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</si>
  <si>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</si>
  <si>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</si>
  <si>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</si>
  <si>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</si>
  <si>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</si>
  <si>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</si>
  <si>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</si>
  <si>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</si>
  <si>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</si>
  <si>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</si>
  <si>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</si>
  <si>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</si>
  <si>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</si>
  <si>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</si>
  <si>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</si>
  <si>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</si>
  <si>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</si>
  <si>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</si>
  <si>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</si>
  <si>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</si>
  <si>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</si>
  <si>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</si>
  <si>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</si>
  <si>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</si>
  <si>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</si>
  <si>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</si>
  <si>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</si>
  <si>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</si>
  <si>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</si>
  <si>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</si>
  <si>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</si>
  <si>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</si>
  <si>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</si>
  <si>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</si>
  <si>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</si>
  <si>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</si>
  <si>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</si>
  <si>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</si>
  <si>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</si>
  <si>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</si>
  <si>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</si>
  <si>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</si>
  <si>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</si>
  <si>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</si>
  <si>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</si>
  <si>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</si>
  <si>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</si>
  <si>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</si>
  <si>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</si>
  <si>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</si>
  <si>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</si>
  <si>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</si>
  <si>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</si>
  <si>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</si>
  <si>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</si>
  <si>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</si>
  <si>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</si>
  <si>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</si>
  <si>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</si>
  <si>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</si>
  <si>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</si>
  <si>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</si>
  <si>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</si>
  <si>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</si>
  <si>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</si>
  <si>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</si>
  <si>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</si>
  <si>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</si>
  <si>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</si>
  <si>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</si>
  <si>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</si>
  <si>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</si>
  <si>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</si>
  <si>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</si>
  <si>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</si>
  <si>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</si>
  <si>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</si>
  <si>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</si>
  <si>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</si>
  <si>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</si>
  <si>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</si>
  <si>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</si>
  <si>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</si>
  <si>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</si>
  <si>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</si>
  <si>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</si>
  <si>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</si>
  <si>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</si>
  <si>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</si>
  <si>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</si>
  <si>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</si>
  <si>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</si>
  <si>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</si>
  <si>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</si>
  <si>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</si>
  <si>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</si>
  <si>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</si>
  <si>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</si>
  <si>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</si>
  <si>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</si>
  <si>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</si>
  <si>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</si>
  <si>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</si>
  <si>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</si>
  <si>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</si>
  <si>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</si>
  <si>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</si>
  <si>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</si>
  <si>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</si>
  <si>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</si>
  <si>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</si>
  <si>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</si>
  <si>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</si>
  <si>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</si>
  <si>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</si>
  <si>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</si>
  <si>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</si>
  <si>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</si>
  <si>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</si>
  <si>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</si>
  <si>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</si>
  <si>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</si>
  <si>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</si>
  <si>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</si>
  <si>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</si>
  <si>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</si>
  <si>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</si>
  <si>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</si>
  <si>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</si>
  <si>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</si>
  <si>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</si>
  <si>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</si>
  <si>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</si>
  <si>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</si>
  <si>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</si>
  <si>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</si>
  <si>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</si>
  <si>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</si>
  <si>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</si>
  <si>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</si>
  <si>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</si>
  <si>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</si>
  <si>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</si>
  <si>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</si>
  <si>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</si>
  <si>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</si>
  <si>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</si>
  <si>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</si>
  <si>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</si>
  <si>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</si>
  <si>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</si>
  <si>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</si>
  <si>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</si>
  <si>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</si>
  <si>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</si>
  <si>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</si>
  <si>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</si>
  <si>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</si>
  <si>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</si>
  <si>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</si>
  <si>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</si>
  <si>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</si>
  <si>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</si>
  <si>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</si>
  <si>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</si>
  <si>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</si>
  <si>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</si>
  <si>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</si>
  <si>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</si>
  <si>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</si>
  <si>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</si>
  <si>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</si>
  <si>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</si>
  <si>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</si>
  <si>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</si>
  <si>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</si>
  <si>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</si>
  <si>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</si>
  <si>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</si>
  <si>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</si>
  <si>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</si>
  <si>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</si>
  <si>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</si>
  <si>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</si>
  <si>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</si>
  <si>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</si>
  <si>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</si>
  <si>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</si>
  <si>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</si>
  <si>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</si>
  <si>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</si>
  <si>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</si>
  <si>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</si>
  <si>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</si>
  <si>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</si>
  <si>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</si>
  <si>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</si>
  <si>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</si>
  <si>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</si>
  <si>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</si>
  <si>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</si>
  <si>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</si>
  <si>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</si>
  <si>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</si>
  <si>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</si>
  <si>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</si>
  <si>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</si>
  <si>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</si>
  <si>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</si>
  <si>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</si>
  <si>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</si>
  <si>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</si>
  <si>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</si>
  <si>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</si>
  <si>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</si>
  <si>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</si>
  <si>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</si>
  <si>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</si>
  <si>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</si>
  <si>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</si>
  <si>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</si>
  <si>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</si>
  <si>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</si>
  <si>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</si>
  <si>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</si>
  <si>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</si>
  <si>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</si>
  <si>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</si>
  <si>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</si>
  <si>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</si>
  <si>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</si>
  <si>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</si>
  <si>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</si>
  <si>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</si>
  <si>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</si>
  <si>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</si>
  <si>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</si>
  <si>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</si>
  <si>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</si>
  <si>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</si>
  <si>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</si>
  <si>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</si>
  <si>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</si>
  <si>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</si>
  <si>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</si>
  <si>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</si>
  <si>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</si>
  <si>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</si>
  <si>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</si>
  <si>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</si>
  <si>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</si>
  <si>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</si>
  <si>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</si>
  <si>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</si>
  <si>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</si>
  <si>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</si>
  <si>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</si>
  <si>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</si>
  <si>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</si>
  <si>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</si>
  <si>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</si>
  <si>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</si>
  <si>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</si>
  <si>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</si>
  <si>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</si>
  <si>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</si>
  <si>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</si>
  <si>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</si>
  <si>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</si>
  <si>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</si>
  <si>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</si>
  <si>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</si>
  <si>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</si>
  <si>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</si>
  <si>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</si>
  <si>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</si>
  <si>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</si>
  <si>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</si>
  <si>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</si>
  <si>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</si>
  <si>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</si>
  <si>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</si>
  <si>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</si>
  <si>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</si>
  <si>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</si>
  <si>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</si>
  <si>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</si>
  <si>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</si>
  <si>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</si>
  <si>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</si>
  <si>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</si>
  <si>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</si>
  <si>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</si>
  <si>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</si>
  <si>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</si>
  <si>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</si>
  <si>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</si>
  <si>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</si>
  <si>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</si>
  <si>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</si>
  <si>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</si>
  <si>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</si>
  <si>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</si>
  <si>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</si>
  <si>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</si>
  <si>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</si>
  <si>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</si>
  <si>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</si>
  <si>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</si>
  <si>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</si>
  <si>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</si>
  <si>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</si>
  <si>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</si>
  <si>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</si>
  <si>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</si>
  <si>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</si>
  <si>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</si>
  <si>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</si>
  <si>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</si>
  <si>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</si>
  <si>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</si>
  <si>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</si>
  <si>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</si>
  <si>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</si>
  <si>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</si>
  <si>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</si>
  <si>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</si>
  <si>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</si>
  <si>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</si>
  <si>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</si>
  <si>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</si>
  <si>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</si>
  <si>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</si>
  <si>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</si>
  <si>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</si>
  <si>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</si>
  <si>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</si>
  <si>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</si>
  <si>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</si>
  <si>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</si>
  <si>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</si>
  <si>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</si>
  <si>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</si>
  <si>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</si>
  <si>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</si>
  <si>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</si>
  <si>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</si>
  <si>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</si>
  <si>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</si>
  <si>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</si>
  <si>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</si>
  <si>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</si>
  <si>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</si>
  <si>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</si>
  <si>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</si>
  <si>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</si>
  <si>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</si>
  <si>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</si>
  <si>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</si>
  <si>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</si>
  <si>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</si>
  <si>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</si>
  <si>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</si>
  <si>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</si>
  <si>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</si>
  <si>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</si>
  <si>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</si>
  <si>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</si>
  <si>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</si>
  <si>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</si>
  <si>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</si>
  <si>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</si>
  <si>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</si>
  <si>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</si>
  <si>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</si>
  <si>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</si>
  <si>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</si>
  <si>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</si>
  <si>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</si>
  <si>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</si>
  <si>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</si>
  <si>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</si>
  <si>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</si>
  <si>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</si>
  <si>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</si>
  <si>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</si>
  <si>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</si>
  <si>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</si>
  <si>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</si>
  <si>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</si>
  <si>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</si>
  <si>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</si>
  <si>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</si>
  <si>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</si>
  <si>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</si>
  <si>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</si>
  <si>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</si>
  <si>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</si>
  <si>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</si>
  <si>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</si>
  <si>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</si>
  <si>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</si>
  <si>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</si>
  <si>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</si>
  <si>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</si>
  <si>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</si>
  <si>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</si>
  <si>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</si>
  <si>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</si>
  <si>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</si>
  <si>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</si>
  <si>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</si>
  <si>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</si>
  <si>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</si>
  <si>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</si>
  <si>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</si>
  <si>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</si>
  <si>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</si>
  <si>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</si>
  <si>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</si>
  <si>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</si>
  <si>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</si>
  <si>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</si>
  <si>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</si>
  <si>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</si>
  <si>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</si>
  <si>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</si>
  <si>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</si>
  <si>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</si>
  <si>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</si>
  <si>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</si>
  <si>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</si>
  <si>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</si>
  <si>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</si>
  <si>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</si>
  <si>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</si>
  <si>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</si>
  <si>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</si>
  <si>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</si>
  <si>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</si>
  <si>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</si>
  <si>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</si>
  <si>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</si>
  <si>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</si>
  <si>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</si>
  <si>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</si>
  <si>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</si>
  <si>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</si>
  <si>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</si>
  <si>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</si>
  <si>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</si>
  <si>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</si>
  <si>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</si>
  <si>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</si>
  <si>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</si>
  <si>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</si>
  <si>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</si>
  <si>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</si>
  <si>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</si>
  <si>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</si>
  <si>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</si>
  <si>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</si>
  <si>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</si>
  <si>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</si>
  <si>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</si>
  <si>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</si>
  <si>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</si>
  <si>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</si>
  <si>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</si>
  <si>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</si>
  <si>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</si>
  <si>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</si>
  <si>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</si>
  <si>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</si>
  <si>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</si>
  <si>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</si>
  <si>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</si>
  <si>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</si>
  <si>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</si>
  <si>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</si>
  <si>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</si>
  <si>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</si>
  <si>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</si>
  <si>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</si>
  <si>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</si>
  <si>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</si>
  <si>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</si>
  <si>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</si>
  <si>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</si>
  <si>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</si>
  <si>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</si>
  <si>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</si>
  <si>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</si>
  <si>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</si>
  <si>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</si>
  <si>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</si>
  <si>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</si>
  <si>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</si>
  <si>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</si>
  <si>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</si>
  <si>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</si>
  <si>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</si>
  <si>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</si>
  <si>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</si>
  <si>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</si>
  <si>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</si>
  <si>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</si>
  <si>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</si>
  <si>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</si>
  <si>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</si>
  <si>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</si>
  <si>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</si>
  <si>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</si>
  <si>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</si>
  <si>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</si>
  <si>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</si>
  <si>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</si>
  <si>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</si>
  <si>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</si>
  <si>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</si>
  <si>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</si>
  <si>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</si>
  <si>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</si>
  <si>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</si>
  <si>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</si>
  <si>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</si>
  <si>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</si>
  <si>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</si>
  <si>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</si>
  <si>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</si>
  <si>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</si>
  <si>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</si>
  <si>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</si>
  <si>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</si>
  <si>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</si>
  <si>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</si>
  <si>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</si>
  <si>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</si>
  <si>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</si>
  <si>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</si>
  <si>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</si>
  <si>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</si>
  <si>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</si>
  <si>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</si>
  <si>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</si>
  <si>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</si>
  <si>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</si>
  <si>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</si>
  <si>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</si>
  <si>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</si>
  <si>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</si>
  <si>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</si>
  <si>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</si>
  <si>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</si>
  <si>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</si>
  <si>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</si>
  <si>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</si>
  <si>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</si>
  <si>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</si>
  <si>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</si>
  <si>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</si>
  <si>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</si>
  <si>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</si>
  <si>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</si>
  <si>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</si>
  <si>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</si>
  <si>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</si>
  <si>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</si>
  <si>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</si>
  <si>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</si>
  <si>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</si>
  <si>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</si>
  <si>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</si>
  <si>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</si>
  <si>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</si>
  <si>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</si>
  <si>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</si>
  <si>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</si>
  <si>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</si>
  <si>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</si>
  <si>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</si>
  <si>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</si>
  <si>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</si>
  <si>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</si>
  <si>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</si>
  <si>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</si>
  <si>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</si>
  <si>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</si>
  <si>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</si>
  <si>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</si>
  <si>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</si>
  <si>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</si>
  <si>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</si>
  <si>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</si>
  <si>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</si>
  <si>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</si>
  <si>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</si>
  <si>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</si>
  <si>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</si>
  <si>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</si>
  <si>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</si>
  <si>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</si>
  <si>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</si>
  <si>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</si>
  <si>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</si>
  <si>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</si>
  <si>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</si>
  <si>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</si>
  <si>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</si>
  <si>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</si>
  <si>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</si>
  <si>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</si>
  <si>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</si>
  <si>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</si>
  <si>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</si>
  <si>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</si>
  <si>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</si>
  <si>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</si>
  <si>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</si>
  <si>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</si>
  <si>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</si>
  <si>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</si>
  <si>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</si>
  <si>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</si>
  <si>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</si>
  <si>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</si>
  <si>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</si>
  <si>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</si>
  <si>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</si>
  <si>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</si>
  <si>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</si>
  <si>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</si>
  <si>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</si>
  <si>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</si>
  <si>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</si>
  <si>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</si>
  <si>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</si>
  <si>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</si>
  <si>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</si>
  <si>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</si>
  <si>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</si>
  <si>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</si>
  <si>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</si>
  <si>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</si>
  <si>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</si>
  <si>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</si>
  <si>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</si>
  <si>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</si>
  <si>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</si>
  <si>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</si>
  <si>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</si>
  <si>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</si>
  <si>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</si>
  <si>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</si>
  <si>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</si>
  <si>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</si>
  <si>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</si>
  <si>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</si>
  <si>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</si>
  <si>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</si>
  <si>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</si>
  <si>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</si>
  <si>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</si>
  <si>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</si>
  <si>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</si>
  <si>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</si>
  <si>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</si>
  <si>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</si>
  <si>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</si>
  <si>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</si>
  <si>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</si>
  <si>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</si>
  <si>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</si>
  <si>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</si>
  <si>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</si>
  <si>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</si>
  <si>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</si>
  <si>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</si>
  <si>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</si>
  <si>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</si>
  <si>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</si>
  <si>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</si>
  <si>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</si>
  <si>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</si>
  <si>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</si>
  <si>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</si>
  <si>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</si>
  <si>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</si>
  <si>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</si>
  <si>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</si>
  <si>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</si>
  <si>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</si>
  <si>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</si>
  <si>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</si>
  <si>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</si>
  <si>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</si>
  <si>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</si>
  <si>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</si>
  <si>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</si>
  <si>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</si>
  <si>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</si>
  <si>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</si>
  <si>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</si>
  <si>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</si>
  <si>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</si>
  <si>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</si>
  <si>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</si>
  <si>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</si>
  <si>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</si>
  <si>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</si>
  <si>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</si>
  <si>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</si>
  <si>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</si>
  <si>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</si>
  <si>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</si>
  <si>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</si>
  <si>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</si>
  <si>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</si>
  <si>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</si>
  <si>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</si>
  <si>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</si>
  <si>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</si>
  <si>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</si>
  <si>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</si>
  <si>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</si>
  <si>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</si>
  <si>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</si>
  <si>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</si>
  <si>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</si>
  <si>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</si>
  <si>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</si>
  <si>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</si>
  <si>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</si>
  <si>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</si>
  <si>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</si>
  <si>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</si>
  <si>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</si>
  <si>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</si>
  <si>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</si>
  <si>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</si>
  <si>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</si>
  <si>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</si>
  <si>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</si>
  <si>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</si>
  <si>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</si>
  <si>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</si>
  <si>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</si>
  <si>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</si>
  <si>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</si>
  <si>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</si>
  <si>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</si>
  <si>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</si>
  <si>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</si>
  <si>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</si>
  <si>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</si>
  <si>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</si>
  <si>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</si>
  <si>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</si>
  <si>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</si>
  <si>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</si>
  <si>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</si>
  <si>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</si>
  <si>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</si>
  <si>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</si>
  <si>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</si>
  <si>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</si>
  <si>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</si>
  <si>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</si>
  <si>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</si>
  <si>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</si>
  <si>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</si>
  <si>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</si>
  <si>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</si>
  <si>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</si>
  <si>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</si>
  <si>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</si>
  <si>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</si>
  <si>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</si>
  <si>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</si>
  <si>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</si>
  <si>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</si>
  <si>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</si>
  <si>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</si>
  <si>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</si>
  <si>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</si>
  <si>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</si>
  <si>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</si>
  <si>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</si>
  <si>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</si>
  <si>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</si>
  <si>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</si>
  <si>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</si>
  <si>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</si>
  <si>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</si>
  <si>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</si>
  <si>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</si>
  <si>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</si>
  <si>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</si>
  <si>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</si>
  <si>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</si>
  <si>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</si>
  <si>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</si>
  <si>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</si>
  <si>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</si>
  <si>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</si>
  <si>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</si>
  <si>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</si>
  <si>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</si>
  <si>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</si>
  <si>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</si>
  <si>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</si>
  <si>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</si>
  <si>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</si>
  <si>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</si>
  <si>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</si>
  <si>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</si>
  <si>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</si>
  <si>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</si>
  <si>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</si>
  <si>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</si>
  <si>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</si>
  <si>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</si>
  <si>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</si>
  <si>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</si>
  <si>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</si>
  <si>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</si>
  <si>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</si>
  <si>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</si>
  <si>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</si>
  <si>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</si>
  <si>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</si>
  <si>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</si>
  <si>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</si>
  <si>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</si>
  <si>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</si>
  <si>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</si>
  <si>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</si>
  <si>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</si>
  <si>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</si>
  <si>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</si>
  <si>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</si>
  <si>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</si>
  <si>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</si>
  <si>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</si>
  <si>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</si>
  <si>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</si>
  <si>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</si>
  <si>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</si>
  <si>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</si>
  <si>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</si>
  <si>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</si>
  <si>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</si>
  <si>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</si>
  <si>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</si>
  <si>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</si>
  <si>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</si>
  <si>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</si>
  <si>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</si>
  <si>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</si>
  <si>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</si>
  <si>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</si>
  <si>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</si>
  <si>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</si>
  <si>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</si>
  <si>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</si>
  <si>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</si>
  <si>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</si>
  <si>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</si>
  <si>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</si>
  <si>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</si>
  <si>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</si>
  <si>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</si>
  <si>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</si>
  <si>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</si>
  <si>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</si>
  <si>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</si>
  <si>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</si>
  <si>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</si>
  <si>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</si>
  <si>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</si>
  <si>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</si>
  <si>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</si>
  <si>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</si>
  <si>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</si>
  <si>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</si>
  <si>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</si>
  <si>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</si>
  <si>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</si>
  <si>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</si>
  <si>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</si>
  <si>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</si>
  <si>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</si>
  <si>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</si>
  <si>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</si>
  <si>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</si>
  <si>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</si>
  <si>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</si>
  <si>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</si>
  <si>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</si>
  <si>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</si>
  <si>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</si>
  <si>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</si>
  <si>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</si>
  <si>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</si>
  <si>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</si>
  <si>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</si>
  <si>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</si>
  <si>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</si>
  <si>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</si>
  <si>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</si>
  <si>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</si>
  <si>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</si>
  <si>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</si>
  <si>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</si>
  <si>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</si>
  <si>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</si>
  <si>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</si>
  <si>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</si>
  <si>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</si>
  <si>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</si>
  <si>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</si>
  <si>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</si>
  <si>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</si>
  <si>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</si>
  <si>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</si>
  <si>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</si>
  <si>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</si>
  <si>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</si>
  <si>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</si>
  <si>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</si>
  <si>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</si>
  <si>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</si>
  <si>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</si>
  <si>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</si>
  <si>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</si>
  <si>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</si>
  <si>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</si>
  <si>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</si>
  <si>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</si>
  <si>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</si>
  <si>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</si>
  <si>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</si>
  <si>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</si>
  <si>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</si>
  <si>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</si>
  <si>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</si>
  <si>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</si>
  <si>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</si>
  <si>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</si>
  <si>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</si>
  <si>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</si>
  <si>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</si>
  <si>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</si>
  <si>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</si>
  <si>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</si>
  <si>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</si>
  <si>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</si>
  <si>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</si>
  <si>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</si>
  <si>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</si>
  <si>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</si>
  <si>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</si>
  <si>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</si>
  <si>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</si>
  <si>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</si>
  <si>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</si>
  <si>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</si>
  <si>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</si>
  <si>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</si>
  <si>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</si>
  <si>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</si>
  <si>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</si>
  <si>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</si>
  <si>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</si>
  <si>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</si>
  <si>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</si>
  <si>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</si>
  <si>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</si>
  <si>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</si>
  <si>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</si>
  <si>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</si>
  <si>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</si>
  <si>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</si>
  <si>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</si>
  <si>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</si>
  <si>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</si>
  <si>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</si>
  <si>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</si>
  <si>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</si>
  <si>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</si>
  <si>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</si>
  <si>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</si>
  <si>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</si>
  <si>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</si>
  <si>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</si>
  <si>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</si>
  <si>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</si>
  <si>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</si>
  <si>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</si>
  <si>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</si>
  <si>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</si>
  <si>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</si>
  <si>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</si>
  <si>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</si>
  <si>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</si>
  <si>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</si>
  <si>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</si>
  <si>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</si>
  <si>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</si>
  <si>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</si>
  <si>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</si>
  <si>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</si>
  <si>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</si>
  <si>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</si>
  <si>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</si>
  <si>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</si>
  <si>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</si>
  <si>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</si>
  <si>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</si>
  <si>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</si>
  <si>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</si>
  <si>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</si>
  <si>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</si>
  <si>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</si>
  <si>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</si>
  <si>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</si>
  <si>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</si>
  <si>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</si>
  <si>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</si>
  <si>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</si>
  <si>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</si>
  <si>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</si>
  <si>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</si>
  <si>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</si>
  <si>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</si>
  <si>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</si>
  <si>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</si>
  <si>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</si>
  <si>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</si>
  <si>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</si>
  <si>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</si>
  <si>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</si>
  <si>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</si>
  <si>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</si>
  <si>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</si>
  <si>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</si>
  <si>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</si>
  <si>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</si>
  <si>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</si>
  <si>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</si>
  <si>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</si>
  <si>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</si>
  <si>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</si>
  <si>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</si>
  <si>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</si>
  <si>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</si>
  <si>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</si>
  <si>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</si>
  <si>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</si>
  <si>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</si>
  <si>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</si>
  <si>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</si>
  <si>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</si>
  <si>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</si>
  <si>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</si>
  <si>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</si>
  <si>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</si>
  <si>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</si>
  <si>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</si>
  <si>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</si>
  <si>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</si>
  <si>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</si>
  <si>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</si>
  <si>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</si>
  <si>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</si>
  <si>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</si>
  <si>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</si>
  <si>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</si>
  <si>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</si>
  <si>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</si>
  <si>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</si>
  <si>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</si>
  <si>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</si>
  <si>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</si>
  <si>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</si>
  <si>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</si>
  <si>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</si>
  <si>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</si>
  <si>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</si>
  <si>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</si>
  <si>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</si>
  <si>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</si>
  <si>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</si>
  <si>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</si>
  <si>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</si>
  <si>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</si>
  <si>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</si>
  <si>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</si>
  <si>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</si>
  <si>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</si>
  <si>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</si>
  <si>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</si>
  <si>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</si>
  <si>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</si>
  <si>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</si>
  <si>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</si>
  <si>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</si>
  <si>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</si>
  <si>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</si>
  <si>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</si>
  <si>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</si>
  <si>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</si>
  <si>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</si>
  <si>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</si>
  <si>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</si>
  <si>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</si>
  <si>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</si>
  <si>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</si>
  <si>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</si>
  <si>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</si>
  <si>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</si>
  <si>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</si>
  <si>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</si>
  <si>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</si>
  <si>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</si>
  <si>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</si>
  <si>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</si>
  <si>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</si>
  <si>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</si>
  <si>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</si>
  <si>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</si>
  <si>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</si>
  <si>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</si>
  <si>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</si>
  <si>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</si>
  <si>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</si>
  <si>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</si>
  <si>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</si>
  <si>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</si>
  <si>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</si>
  <si>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</si>
  <si>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</si>
  <si>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</si>
  <si>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</si>
  <si>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</si>
  <si>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</si>
  <si>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</si>
  <si>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</si>
  <si>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</si>
  <si>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</si>
  <si>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</si>
  <si>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</si>
  <si>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</si>
  <si>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</si>
  <si>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</si>
  <si>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</si>
  <si>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</si>
  <si>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</si>
  <si>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</si>
  <si>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</si>
  <si>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</si>
  <si>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</si>
  <si>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</si>
  <si>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</si>
  <si>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</si>
  <si>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</si>
  <si>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</si>
  <si>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</si>
  <si>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</si>
  <si>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</si>
  <si>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</si>
  <si>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</si>
  <si>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</si>
  <si>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</si>
  <si>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</si>
  <si>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</si>
  <si>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</si>
  <si>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</si>
  <si>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</si>
  <si>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</si>
  <si>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</si>
  <si>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</si>
  <si>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</si>
  <si>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</si>
  <si>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</si>
  <si>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</si>
  <si>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</si>
  <si>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</si>
  <si>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</si>
  <si>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</si>
  <si>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</si>
  <si>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</si>
  <si>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</si>
  <si>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</si>
  <si>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</si>
  <si>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</si>
  <si>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</si>
  <si>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</si>
  <si>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</si>
  <si>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</si>
  <si>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</si>
  <si>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</si>
  <si>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</si>
  <si>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</si>
  <si>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</si>
  <si>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</si>
  <si>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</si>
  <si>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</si>
  <si>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</si>
  <si>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</si>
  <si>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</si>
  <si>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</si>
  <si>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</si>
  <si>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</si>
  <si>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</si>
  <si>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</si>
  <si>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</si>
  <si>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</si>
  <si>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</si>
  <si>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</si>
  <si>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</si>
  <si>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</si>
  <si>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</si>
  <si>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</si>
  <si>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</si>
  <si>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</si>
  <si>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</si>
  <si>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</si>
  <si>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</si>
  <si>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</si>
  <si>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</si>
  <si>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</si>
  <si>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</si>
  <si>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</si>
  <si>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</si>
  <si>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</si>
  <si>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</si>
  <si>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</si>
  <si>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</si>
  <si>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</si>
  <si>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</si>
  <si>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</si>
  <si>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</si>
  <si>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</si>
  <si>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</si>
  <si>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</si>
  <si>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</si>
  <si>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</si>
  <si>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</si>
  <si>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</si>
  <si>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</si>
  <si>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</si>
  <si>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</si>
  <si>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</si>
  <si>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</si>
  <si>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</si>
  <si>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</si>
  <si>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</si>
  <si>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</si>
  <si>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</si>
  <si>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</si>
  <si>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</si>
  <si>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</si>
  <si>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</si>
  <si>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</si>
  <si>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</si>
  <si>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</si>
  <si>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</si>
  <si>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</si>
  <si>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</si>
  <si>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</si>
  <si>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</si>
  <si>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</si>
  <si>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</si>
  <si>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</si>
  <si>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</si>
  <si>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</si>
  <si>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</si>
  <si>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</si>
  <si>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</si>
  <si>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</si>
  <si>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</si>
  <si>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</si>
  <si>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</si>
  <si>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</si>
  <si>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</si>
  <si>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</si>
  <si>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</si>
  <si>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</si>
  <si>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</si>
  <si>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</si>
  <si>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</si>
  <si>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</si>
  <si>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</si>
  <si>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</si>
  <si>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</si>
  <si>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</si>
  <si>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</si>
  <si>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</si>
  <si>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</si>
  <si>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</si>
  <si>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</si>
  <si>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</si>
  <si>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</si>
  <si>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</si>
  <si>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</si>
  <si>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</si>
  <si>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</si>
  <si>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</si>
  <si>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</si>
  <si>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</si>
  <si>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</si>
  <si>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</si>
  <si>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</si>
  <si>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</si>
  <si>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</si>
  <si>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</si>
  <si>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</si>
  <si>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</si>
  <si>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</si>
  <si>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</si>
  <si>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</si>
  <si>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</si>
  <si>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</si>
  <si>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</si>
  <si>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</si>
  <si>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</si>
  <si>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</si>
  <si>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</si>
  <si>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</si>
  <si>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</si>
  <si>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</si>
  <si>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</si>
  <si>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</si>
  <si>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</si>
  <si>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</si>
  <si>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</si>
  <si>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</si>
  <si>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</si>
  <si>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</si>
  <si>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</si>
  <si>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</si>
  <si>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</si>
  <si>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</si>
  <si>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</si>
  <si>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</si>
  <si>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</si>
  <si>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</si>
  <si>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</si>
  <si>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</si>
  <si>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</si>
  <si>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</si>
  <si>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</si>
  <si>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</si>
  <si>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</si>
  <si>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</si>
  <si>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</si>
  <si>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</si>
  <si>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</si>
  <si>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</si>
  <si>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</si>
  <si>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</si>
  <si>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</si>
  <si>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</si>
  <si>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</si>
  <si>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</si>
  <si>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</si>
  <si>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</si>
  <si>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</si>
  <si>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</si>
  <si>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</si>
  <si>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</si>
  <si>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</si>
  <si>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</si>
  <si>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</si>
  <si>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</si>
  <si>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</si>
  <si>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</si>
  <si>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</si>
  <si>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</si>
  <si>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</si>
  <si>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</si>
  <si>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</si>
  <si>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</si>
  <si>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</si>
  <si>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</si>
  <si>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</si>
  <si>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</si>
  <si>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</si>
  <si>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</si>
  <si>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</si>
  <si>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</si>
  <si>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</si>
  <si>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</si>
  <si>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</si>
  <si>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</si>
  <si>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</si>
  <si>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</si>
  <si>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</si>
  <si>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</si>
  <si>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</si>
  <si>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</si>
  <si>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</si>
  <si>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</si>
  <si>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</si>
  <si>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</si>
  <si>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</si>
  <si>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</si>
  <si>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</si>
  <si>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</si>
  <si>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</si>
  <si>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</si>
  <si>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</si>
  <si>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</si>
  <si>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</si>
  <si>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</si>
  <si>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</si>
  <si>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</si>
  <si>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</si>
  <si>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</si>
  <si>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</si>
  <si>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</si>
  <si>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</si>
  <si>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</si>
  <si>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</si>
  <si>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</si>
  <si>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</si>
  <si>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</si>
  <si>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</si>
  <si>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</si>
  <si>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</si>
  <si>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</si>
  <si>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</si>
  <si>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</si>
  <si>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</si>
  <si>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</si>
  <si>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</si>
  <si>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</si>
  <si>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</si>
  <si>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</si>
  <si>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</si>
  <si>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</si>
  <si>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</si>
  <si>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</si>
  <si>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</si>
  <si>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</si>
  <si>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</si>
  <si>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</si>
  <si>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</si>
  <si>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</si>
  <si>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</si>
  <si>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</si>
  <si>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</si>
  <si>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</si>
  <si>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</si>
  <si>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</si>
  <si>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</si>
  <si>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</si>
  <si>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</si>
  <si>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</si>
  <si>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</si>
  <si>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</si>
  <si>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</si>
  <si>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</si>
  <si>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</si>
  <si>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</si>
  <si>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</si>
  <si>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</si>
  <si>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</si>
  <si>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</si>
  <si>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</si>
  <si>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</si>
  <si>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</si>
  <si>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</si>
  <si>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</si>
  <si>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</si>
  <si>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</si>
  <si>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</si>
  <si>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</si>
  <si>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</si>
  <si>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</si>
  <si>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</si>
  <si>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</si>
  <si>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</si>
  <si>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</si>
  <si>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</si>
  <si>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</si>
  <si>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</si>
  <si>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</si>
  <si>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</si>
  <si>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</si>
  <si>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</si>
  <si>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</si>
  <si>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</si>
  <si>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</si>
  <si>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</si>
  <si>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</si>
  <si>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</si>
  <si>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</si>
  <si>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</si>
  <si>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</si>
  <si>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</si>
  <si>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</si>
  <si>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</si>
  <si>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</si>
  <si>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</si>
  <si>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</si>
  <si>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</si>
  <si>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</si>
  <si>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</si>
  <si>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</si>
  <si>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</si>
  <si>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</si>
  <si>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</si>
  <si>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</si>
  <si>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</si>
  <si>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</si>
  <si>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</si>
  <si>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</si>
  <si>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</si>
  <si>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</si>
  <si>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</si>
  <si>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</si>
  <si>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</si>
  <si>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</si>
  <si>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</si>
  <si>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</si>
  <si>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</si>
  <si>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</si>
  <si>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</si>
  <si>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</si>
  <si>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</si>
  <si>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</si>
  <si>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</si>
  <si>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</si>
  <si>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</si>
  <si>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</si>
  <si>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</si>
  <si>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</si>
  <si>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</si>
  <si>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</si>
  <si>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</si>
  <si>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</si>
  <si>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</si>
  <si>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</si>
  <si>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</si>
  <si>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</si>
  <si>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</si>
  <si>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</si>
  <si>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</si>
  <si>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</si>
  <si>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</si>
  <si>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</si>
  <si>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</si>
  <si>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</si>
  <si>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</si>
  <si>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</si>
  <si>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</si>
  <si>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</si>
  <si>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</si>
  <si>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</si>
  <si>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</si>
  <si>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</si>
  <si>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</si>
  <si>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</si>
  <si>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</si>
  <si>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</si>
  <si>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</si>
  <si>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</si>
  <si>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</si>
  <si>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</si>
  <si>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</si>
  <si>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</si>
  <si>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</si>
  <si>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</si>
  <si>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</si>
  <si>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</si>
  <si>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</si>
  <si>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</si>
  <si>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</si>
  <si>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</si>
  <si>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</si>
  <si>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</si>
  <si>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</si>
  <si>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</si>
  <si>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</si>
  <si>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</si>
  <si>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</si>
  <si>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</si>
  <si>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</si>
  <si>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</si>
  <si>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</si>
  <si>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</si>
  <si>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</si>
  <si>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</si>
  <si>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</si>
  <si>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</si>
  <si>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</si>
  <si>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</si>
  <si>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</si>
  <si>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</si>
  <si>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</si>
  <si>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</si>
  <si>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</si>
  <si>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</si>
  <si>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</si>
  <si>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</si>
  <si>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</si>
  <si>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</si>
  <si>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</si>
  <si>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</si>
  <si>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</si>
  <si>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</si>
  <si>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</si>
  <si>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</si>
  <si>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</si>
  <si>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</si>
  <si>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</si>
  <si>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</si>
  <si>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</si>
  <si>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</si>
  <si>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</si>
  <si>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</si>
  <si>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</si>
  <si>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</si>
  <si>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</si>
  <si>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</si>
  <si>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</si>
  <si>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</si>
  <si>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</si>
  <si>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</si>
  <si>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</si>
  <si>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</si>
  <si>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</si>
  <si>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</si>
  <si>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</si>
  <si>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</si>
  <si>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</si>
  <si>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</si>
  <si>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</si>
  <si>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</si>
  <si>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</si>
  <si>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</si>
  <si>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</si>
  <si>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</si>
  <si>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</si>
  <si>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</si>
  <si>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</si>
  <si>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</si>
  <si>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</si>
  <si>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</si>
  <si>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</si>
  <si>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</si>
  <si>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</si>
  <si>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</si>
  <si>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</si>
  <si>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</si>
  <si>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</si>
  <si>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</si>
  <si>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</si>
  <si>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</si>
  <si>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</si>
  <si>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</si>
  <si>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</si>
  <si>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</si>
  <si>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</si>
  <si>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</si>
  <si>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</si>
  <si>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</si>
  <si>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</si>
  <si>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</si>
  <si>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</si>
  <si>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</si>
  <si>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</si>
  <si>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</si>
  <si>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</si>
  <si>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</si>
  <si>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</si>
  <si>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</si>
  <si>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</si>
  <si>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</si>
  <si>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</si>
  <si>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</si>
  <si>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</si>
  <si>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</si>
  <si>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</si>
  <si>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</si>
  <si>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</si>
  <si>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</si>
  <si>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</si>
  <si>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</si>
  <si>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</si>
  <si>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</si>
  <si>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</si>
  <si>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</si>
  <si>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</si>
  <si>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</si>
  <si>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</si>
  <si>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</si>
  <si>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</si>
  <si>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</si>
  <si>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</si>
  <si>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</si>
  <si>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</si>
  <si>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</si>
  <si>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</si>
  <si>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</si>
  <si>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</si>
  <si>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</si>
  <si>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</si>
  <si>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</si>
  <si>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</si>
  <si>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</si>
  <si>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</si>
  <si>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</si>
  <si>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</si>
  <si>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</si>
  <si>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</si>
  <si>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</si>
  <si>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</si>
  <si>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</si>
  <si>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</si>
  <si>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</si>
  <si>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</si>
  <si>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</si>
  <si>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</si>
  <si>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</si>
  <si>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</si>
  <si>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</si>
  <si>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</si>
  <si>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</si>
  <si>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</si>
  <si>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</si>
  <si>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</si>
  <si>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</si>
  <si>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</si>
  <si>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</si>
  <si>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</si>
  <si>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</si>
  <si>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</si>
  <si>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</si>
  <si>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</si>
  <si>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</si>
  <si>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</si>
  <si>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</si>
  <si>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</si>
  <si>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</si>
  <si>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</si>
  <si>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</si>
  <si>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</si>
  <si>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</si>
  <si>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</si>
  <si>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</si>
  <si>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</si>
  <si>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</si>
  <si>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</si>
  <si>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</si>
  <si>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</si>
  <si>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</si>
  <si>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</si>
  <si>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</si>
  <si>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</si>
  <si>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</si>
  <si>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</si>
  <si>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</si>
  <si>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</si>
  <si>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</si>
  <si>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</si>
  <si>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</si>
  <si>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</si>
  <si>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</si>
  <si>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</si>
  <si>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</si>
  <si>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</si>
  <si>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</si>
  <si>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</si>
  <si>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</si>
  <si>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</si>
  <si>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</si>
  <si>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</si>
  <si>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</si>
  <si>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</si>
  <si>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</si>
  <si>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</si>
  <si>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</si>
  <si>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</si>
  <si>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</si>
  <si>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</si>
  <si>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</si>
  <si>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</si>
  <si>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</si>
  <si>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</si>
  <si>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</si>
  <si>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</si>
  <si>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</si>
  <si>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</si>
  <si>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</si>
  <si>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</si>
  <si>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</si>
  <si>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</si>
  <si>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</si>
  <si>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</si>
  <si>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</si>
  <si>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</si>
  <si>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</si>
  <si>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</si>
  <si>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</si>
  <si>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</si>
  <si>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</si>
  <si>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</si>
  <si>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</si>
  <si>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</si>
  <si>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</si>
  <si>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</si>
  <si>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</si>
  <si>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</si>
  <si>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</si>
  <si>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</si>
  <si>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</si>
  <si>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</si>
  <si>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</si>
  <si>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</si>
  <si>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</si>
  <si>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</si>
  <si>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</si>
  <si>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</si>
  <si>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</si>
  <si>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</si>
  <si>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</si>
  <si>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</si>
  <si>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</si>
  <si>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</si>
  <si>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</si>
  <si>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</si>
  <si>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</si>
  <si>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</si>
  <si>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</si>
  <si>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</si>
  <si>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</si>
  <si>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</si>
  <si>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</si>
  <si>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</si>
  <si>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</si>
  <si>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</si>
  <si>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</si>
  <si>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</si>
  <si>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</si>
  <si>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</si>
  <si>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</si>
  <si>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</si>
  <si>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</si>
  <si>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</si>
  <si>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</si>
  <si>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</si>
  <si>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</si>
  <si>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</si>
  <si>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</si>
  <si>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</si>
  <si>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</si>
  <si>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</si>
  <si>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</si>
  <si>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</si>
  <si>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</si>
  <si>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</si>
  <si>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</si>
  <si>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</si>
  <si>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</si>
  <si>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</si>
  <si>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</si>
  <si>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</si>
  <si>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</si>
  <si>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</si>
  <si>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</si>
  <si>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</si>
  <si>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</si>
  <si>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</si>
  <si>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</si>
  <si>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</si>
  <si>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</si>
  <si>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</si>
  <si>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</si>
  <si>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</si>
  <si>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</si>
  <si>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</si>
  <si>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</si>
  <si>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</si>
  <si>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</si>
  <si>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</si>
  <si>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</si>
  <si>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</si>
  <si>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</si>
  <si>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</si>
  <si>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</si>
  <si>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</si>
  <si>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</si>
  <si>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</si>
  <si>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</si>
  <si>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</si>
  <si>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</si>
  <si>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</si>
  <si>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</si>
  <si>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</si>
  <si>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</si>
  <si>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</si>
  <si>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</si>
  <si>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</si>
  <si>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</si>
  <si>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</si>
  <si>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</si>
  <si>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</si>
  <si>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</si>
  <si>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</si>
  <si>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</si>
  <si>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</si>
  <si>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</si>
  <si>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</si>
  <si>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</si>
  <si>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</si>
  <si>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</si>
  <si>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</si>
  <si>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</si>
  <si>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</si>
  <si>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</si>
  <si>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</si>
  <si>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</si>
  <si>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</si>
  <si>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</si>
  <si>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</si>
  <si>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</si>
  <si>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</si>
  <si>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</si>
  <si>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</si>
  <si>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</si>
  <si>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</si>
  <si>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</si>
  <si>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</si>
  <si>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</si>
  <si>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</si>
  <si>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</si>
  <si>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</si>
  <si>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</si>
  <si>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</si>
  <si>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</si>
  <si>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</si>
  <si>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</si>
  <si>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</si>
  <si>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</si>
  <si>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</si>
  <si>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</si>
  <si>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</si>
  <si>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</si>
  <si>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</si>
  <si>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</si>
  <si>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</si>
  <si>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</si>
  <si>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</si>
  <si>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</si>
  <si>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</si>
  <si>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</si>
  <si>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</si>
  <si>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</si>
  <si>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</si>
  <si>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</si>
  <si>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</si>
  <si>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</si>
  <si>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</si>
  <si>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</si>
  <si>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</si>
  <si>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</si>
  <si>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</si>
  <si>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</si>
  <si>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</si>
  <si>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</si>
  <si>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</si>
  <si>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</si>
  <si>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</si>
  <si>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</si>
  <si>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</si>
  <si>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</si>
  <si>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</si>
  <si>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</si>
  <si>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</si>
  <si>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</si>
  <si>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</si>
  <si>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</si>
  <si>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</si>
  <si>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</si>
  <si>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</si>
  <si>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</si>
  <si>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</si>
  <si>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</si>
  <si>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</si>
  <si>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</si>
  <si>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</si>
  <si>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</si>
  <si>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</si>
  <si>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</si>
  <si>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</si>
  <si>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</si>
  <si>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</si>
  <si>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</si>
  <si>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</si>
  <si>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</si>
  <si>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</si>
  <si>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</si>
  <si>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</si>
  <si>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</si>
  <si>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</si>
  <si>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</si>
  <si>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</si>
  <si>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</si>
  <si>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</si>
  <si>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</si>
  <si>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</si>
  <si>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</si>
  <si>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</si>
  <si>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</si>
  <si>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</si>
  <si>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</si>
  <si>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</si>
  <si>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</si>
  <si>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</si>
  <si>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</si>
  <si>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</si>
  <si>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</si>
  <si>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</si>
  <si>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</si>
  <si>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</si>
  <si>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</si>
  <si>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</si>
  <si>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</si>
  <si>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</si>
  <si>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</si>
  <si>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</si>
  <si>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</si>
  <si>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</si>
  <si>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</si>
  <si>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</si>
  <si>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</si>
  <si>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</si>
  <si>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</si>
  <si>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</si>
  <si>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</si>
  <si>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</si>
  <si>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</si>
  <si>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</si>
  <si>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</si>
  <si>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</si>
  <si>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</si>
  <si>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</si>
  <si>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</si>
  <si>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</si>
  <si>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</si>
  <si>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</si>
  <si>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</si>
  <si>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</si>
  <si>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</si>
  <si>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</si>
  <si>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</si>
  <si>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</si>
  <si>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</si>
  <si>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</si>
  <si>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</si>
  <si>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</si>
  <si>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</si>
  <si>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</si>
  <si>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</si>
  <si>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</si>
  <si>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</si>
  <si>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</si>
  <si>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</si>
  <si>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</si>
  <si>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</si>
  <si>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</si>
  <si>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</si>
  <si>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</si>
  <si>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</si>
  <si>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</si>
  <si>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</si>
  <si>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</si>
  <si>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</si>
  <si>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</si>
  <si>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</si>
  <si>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</si>
  <si>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</si>
  <si>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</si>
  <si>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</si>
  <si>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</si>
  <si>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</si>
  <si>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</si>
  <si>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</si>
  <si>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</si>
  <si>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</si>
  <si>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</si>
  <si>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</si>
  <si>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</si>
  <si>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</si>
  <si>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</si>
  <si>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</si>
  <si>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</si>
  <si>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</si>
  <si>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</si>
  <si>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</si>
  <si>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</si>
  <si>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</si>
  <si>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</si>
  <si>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</si>
  <si>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</si>
  <si>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</si>
  <si>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</si>
  <si>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</si>
  <si>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</si>
  <si>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</si>
  <si>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</si>
  <si>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</si>
  <si>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</si>
  <si>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</si>
  <si>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</si>
  <si>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</si>
  <si>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</si>
  <si>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</si>
  <si>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</si>
  <si>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</si>
  <si>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</si>
  <si>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</si>
  <si>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</si>
  <si>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</si>
  <si>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</si>
  <si>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</si>
  <si>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</si>
  <si>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</si>
  <si>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</si>
  <si>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</si>
  <si>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</si>
  <si>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</si>
  <si>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</si>
  <si>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</si>
  <si>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</si>
  <si>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</si>
  <si>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</si>
  <si>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</si>
  <si>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</si>
  <si>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</si>
  <si>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</si>
  <si>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</si>
  <si>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</si>
  <si>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</si>
  <si>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</si>
  <si>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</si>
  <si>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</si>
  <si>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</si>
  <si>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</si>
  <si>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</si>
  <si>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</si>
  <si>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</si>
  <si>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</si>
  <si>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</si>
  <si>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</si>
  <si>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</si>
  <si>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</si>
  <si>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</si>
  <si>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</si>
  <si>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</si>
  <si>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</si>
  <si>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</si>
  <si>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</si>
  <si>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</si>
  <si>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</si>
  <si>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</si>
  <si>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</si>
  <si>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</si>
  <si>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</si>
  <si>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</si>
  <si>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</si>
  <si>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</si>
  <si>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</si>
  <si>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</si>
  <si>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</si>
  <si>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</si>
  <si>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</si>
  <si>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</si>
  <si>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</si>
  <si>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</si>
  <si>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</si>
  <si>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</si>
  <si>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</si>
  <si>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</si>
  <si>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</si>
  <si>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</si>
  <si>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</si>
  <si>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</si>
  <si>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</si>
  <si>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</si>
  <si>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</si>
  <si>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</si>
  <si>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</si>
  <si>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</si>
  <si>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</si>
  <si>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</si>
  <si>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</si>
  <si>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</si>
  <si>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</si>
  <si>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</si>
  <si>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</si>
  <si>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</si>
  <si>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</si>
  <si>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</si>
  <si>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</si>
  <si>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</si>
  <si>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</si>
  <si>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</si>
  <si>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</si>
  <si>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</si>
  <si>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</si>
  <si>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</si>
  <si>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</si>
  <si>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</si>
  <si>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</si>
  <si>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</si>
  <si>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</si>
  <si>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</si>
  <si>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</si>
  <si>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</si>
  <si>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</si>
  <si>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</si>
  <si>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</si>
  <si>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</si>
  <si>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</si>
  <si>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</si>
  <si>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</si>
  <si>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</si>
  <si>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</si>
  <si>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</si>
  <si>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</si>
  <si>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</si>
  <si>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</si>
  <si>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</si>
  <si>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</si>
  <si>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</si>
  <si>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</si>
  <si>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</si>
  <si>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</si>
  <si>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</si>
  <si>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</si>
  <si>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</si>
  <si>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</si>
  <si>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</si>
  <si>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</si>
  <si>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</si>
  <si>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</si>
  <si>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</si>
  <si>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</si>
  <si>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</si>
  <si>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</si>
  <si>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</si>
  <si>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</si>
  <si>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</si>
  <si>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</si>
  <si>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</si>
  <si>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</si>
  <si>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</si>
  <si>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</si>
  <si>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</si>
  <si>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</si>
  <si>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</si>
  <si>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</si>
  <si>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</si>
  <si>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</si>
  <si>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</si>
  <si>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</si>
  <si>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</si>
  <si>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</si>
  <si>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</si>
  <si>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</si>
  <si>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</si>
  <si>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</si>
  <si>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</si>
  <si>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</si>
  <si>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</si>
  <si>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</si>
  <si>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</si>
  <si>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</si>
  <si>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</si>
  <si>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</si>
  <si>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</si>
  <si>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</si>
  <si>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</si>
  <si>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</si>
  <si>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</si>
  <si>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</si>
  <si>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</si>
  <si>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</si>
  <si>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</si>
  <si>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</si>
  <si>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</si>
  <si>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</si>
  <si>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</si>
  <si>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</si>
  <si>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</si>
  <si>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</si>
  <si>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</si>
  <si>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</si>
  <si>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</si>
  <si>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</si>
  <si>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</si>
  <si>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</si>
  <si>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</si>
  <si>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</si>
  <si>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</si>
  <si>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</si>
  <si>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</si>
  <si>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</si>
  <si>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</si>
  <si>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</si>
  <si>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</si>
  <si>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</si>
  <si>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</si>
  <si>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</si>
  <si>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</si>
  <si>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</si>
  <si>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</si>
  <si>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</si>
  <si>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</si>
  <si>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</si>
  <si>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</si>
  <si>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</si>
  <si>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</si>
  <si>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</si>
  <si>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</si>
  <si>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</si>
  <si>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</si>
  <si>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</si>
  <si>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</si>
  <si>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</si>
  <si>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</si>
  <si>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</si>
  <si>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</si>
  <si>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</si>
  <si>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</si>
  <si>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</si>
  <si>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</si>
  <si>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</si>
  <si>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</si>
  <si>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</si>
  <si>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</si>
  <si>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</si>
  <si>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</si>
  <si>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</si>
  <si>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</si>
  <si>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</si>
  <si>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</si>
  <si>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</si>
  <si>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</si>
  <si>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</si>
  <si>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</si>
  <si>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</si>
  <si>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</si>
  <si>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</si>
  <si>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</si>
  <si>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</si>
  <si>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</si>
  <si>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</si>
  <si>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</si>
  <si>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</si>
  <si>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</si>
  <si>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</si>
  <si>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</si>
  <si>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</si>
  <si>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</si>
  <si>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</si>
  <si>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</si>
  <si>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</si>
  <si>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</si>
  <si>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</si>
  <si>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</si>
  <si>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</si>
  <si>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</si>
  <si>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</si>
  <si>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</si>
  <si>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</si>
  <si>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</si>
  <si>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</si>
  <si>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</si>
  <si>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</si>
  <si>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</si>
  <si>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</si>
  <si>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</si>
  <si>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</si>
  <si>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</si>
  <si>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</si>
  <si>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</si>
  <si>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</si>
  <si>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</si>
  <si>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</si>
  <si>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</si>
  <si>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</si>
  <si>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</si>
  <si>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</si>
  <si>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</si>
  <si>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</si>
  <si>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</si>
  <si>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</si>
  <si>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</si>
  <si>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</si>
  <si>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</si>
  <si>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</si>
  <si>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</si>
  <si>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</si>
  <si>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</si>
  <si>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</si>
  <si>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</si>
  <si>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</si>
  <si>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</si>
  <si>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</si>
  <si>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</si>
  <si>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</si>
  <si>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</si>
  <si>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</si>
  <si>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</si>
  <si>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</si>
  <si>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</si>
  <si>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</si>
  <si>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</si>
  <si>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</si>
  <si>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</si>
  <si>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</si>
  <si>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</si>
  <si>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</si>
  <si>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</si>
  <si>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</si>
  <si>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</si>
  <si>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</si>
  <si>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</si>
  <si>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</si>
  <si>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</si>
  <si>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</si>
  <si>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</si>
  <si>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</si>
  <si>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</si>
  <si>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</si>
  <si>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</si>
  <si>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</si>
  <si>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</si>
  <si>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</si>
  <si>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</si>
  <si>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</si>
  <si>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</si>
  <si>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</si>
  <si>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</si>
  <si>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</si>
  <si>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</si>
  <si>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</si>
  <si>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</si>
  <si>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</si>
  <si>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</si>
  <si>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</si>
  <si>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</si>
  <si>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</si>
  <si>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</si>
  <si>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</si>
  <si>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</si>
  <si>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</si>
  <si>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</si>
  <si>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</si>
  <si>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</si>
  <si>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</si>
  <si>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</si>
  <si>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</si>
  <si>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</si>
  <si>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</si>
  <si>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</si>
  <si>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</si>
  <si>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</si>
  <si>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</si>
  <si>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</si>
  <si>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</si>
  <si>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</si>
  <si>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</si>
  <si>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</si>
  <si>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</si>
  <si>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</si>
  <si>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</si>
  <si>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</si>
  <si>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</si>
  <si>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</si>
  <si>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</si>
  <si>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</si>
  <si>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</si>
  <si>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</si>
  <si>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</si>
  <si>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</si>
  <si>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</si>
  <si>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</si>
  <si>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</si>
  <si>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</si>
  <si>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</si>
  <si>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</si>
  <si>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</si>
  <si>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</si>
  <si>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</si>
  <si>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</si>
  <si>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</si>
  <si>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</si>
  <si>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</si>
  <si>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</si>
  <si>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</si>
  <si>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</si>
  <si>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</si>
  <si>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</si>
  <si>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</si>
  <si>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</si>
  <si>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</si>
  <si>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</si>
  <si>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</si>
  <si>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</si>
  <si>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</si>
  <si>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</si>
  <si>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</si>
  <si>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</si>
  <si>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</si>
  <si>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</si>
  <si>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</si>
  <si>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</si>
  <si>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</si>
  <si>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</si>
  <si>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</si>
  <si>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</si>
  <si>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</si>
  <si>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</si>
  <si>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</si>
  <si>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</si>
  <si>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</si>
  <si>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</si>
  <si>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</si>
  <si>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</si>
  <si>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</si>
  <si>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</si>
  <si>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</si>
  <si>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</si>
  <si>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</si>
  <si>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</si>
  <si>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</si>
  <si>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</si>
  <si>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</si>
  <si>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</si>
  <si>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</si>
  <si>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</si>
  <si>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</si>
  <si>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</si>
  <si>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</si>
  <si>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</si>
  <si>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</si>
  <si>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</si>
  <si>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</si>
  <si>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</si>
  <si>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</si>
  <si>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</si>
  <si>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</si>
  <si>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</si>
  <si>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</si>
  <si>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</si>
  <si>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</si>
  <si>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</si>
  <si>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</si>
  <si>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</si>
  <si>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</si>
  <si>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</si>
  <si>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</si>
  <si>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</si>
  <si>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</si>
  <si>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</si>
  <si>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</si>
  <si>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</si>
  <si>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</si>
  <si>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</si>
  <si>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</si>
  <si>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</si>
  <si>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</si>
  <si>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</si>
  <si>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</si>
  <si>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</si>
  <si>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</si>
  <si>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</si>
  <si>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</si>
  <si>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</si>
  <si>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</si>
  <si>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</si>
  <si>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</si>
  <si>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</si>
  <si>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</si>
  <si>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</si>
  <si>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</si>
  <si>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</si>
  <si>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</si>
  <si>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</si>
  <si>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</si>
  <si>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</si>
  <si>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</si>
  <si>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</si>
  <si>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</si>
  <si>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</si>
  <si>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</si>
  <si>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</si>
  <si>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</si>
  <si>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</si>
  <si>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</si>
  <si>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</si>
  <si>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</si>
  <si>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</si>
  <si>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</si>
  <si>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</si>
  <si>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</si>
  <si>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</si>
  <si>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</si>
  <si>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</si>
  <si>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</si>
  <si>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</si>
  <si>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</si>
  <si>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</si>
  <si>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</si>
  <si>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</si>
  <si>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</si>
  <si>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</si>
  <si>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</si>
  <si>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</si>
  <si>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</si>
  <si>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</si>
  <si>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</si>
  <si>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</si>
  <si>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</si>
  <si>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</si>
  <si>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</si>
  <si>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</si>
  <si>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</si>
  <si>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</si>
  <si>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</si>
  <si>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</si>
  <si>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</si>
  <si>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</si>
  <si>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</si>
  <si>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</si>
  <si>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</si>
  <si>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</si>
  <si>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</si>
  <si>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</si>
  <si>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</si>
  <si>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</si>
  <si>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</si>
  <si>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</si>
  <si>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</si>
  <si>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</si>
  <si>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</si>
  <si>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</si>
  <si>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</si>
  <si>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</si>
  <si>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</si>
  <si>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</si>
  <si>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</si>
  <si>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</si>
  <si>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</si>
  <si>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</si>
  <si>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</si>
  <si>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</si>
  <si>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</si>
  <si>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</si>
  <si>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</si>
  <si>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</si>
  <si>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</si>
  <si>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</si>
  <si>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</si>
  <si>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</si>
  <si>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</si>
  <si>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</si>
  <si>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</si>
  <si>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</si>
  <si>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</si>
  <si>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</si>
  <si>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</si>
  <si>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</si>
  <si>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</si>
  <si>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</si>
  <si>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</si>
  <si>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</si>
  <si>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</si>
  <si>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</si>
  <si>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</si>
  <si>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</si>
  <si>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</si>
  <si>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</si>
  <si>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</si>
  <si>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</si>
  <si>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</si>
  <si>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</si>
  <si>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</si>
  <si>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</si>
  <si>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</si>
  <si>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</si>
  <si>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</si>
  <si>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</si>
  <si>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</si>
  <si>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</si>
  <si>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</si>
  <si>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</si>
  <si>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</si>
  <si>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</si>
  <si>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</si>
  <si>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</si>
  <si>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</si>
  <si>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</si>
  <si>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</si>
  <si>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</si>
  <si>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</si>
  <si>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</si>
  <si>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</si>
  <si>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</si>
  <si>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</si>
  <si>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</si>
  <si>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</si>
  <si>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</si>
  <si>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</si>
  <si>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</si>
  <si>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</si>
  <si>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</si>
  <si>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</si>
  <si>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</si>
  <si>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</si>
  <si>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</si>
  <si>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</si>
  <si>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</si>
  <si>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</si>
  <si>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</si>
  <si>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</si>
  <si>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</si>
  <si>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</si>
  <si>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</si>
  <si>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</si>
  <si>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</si>
  <si>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</si>
  <si>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</si>
  <si>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</si>
  <si>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</si>
  <si>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</si>
  <si>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</si>
  <si>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</si>
  <si>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</si>
  <si>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</si>
  <si>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</si>
  <si>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</si>
  <si>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</si>
  <si>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</si>
  <si>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</si>
  <si>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</si>
  <si>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</si>
  <si>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</si>
  <si>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</si>
  <si>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</si>
  <si>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</si>
  <si>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</si>
  <si>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</si>
  <si>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</si>
  <si>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</si>
  <si>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</si>
  <si>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</si>
  <si>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</si>
  <si>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</si>
  <si>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</si>
  <si>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</si>
  <si>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</si>
  <si>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</si>
  <si>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</si>
  <si>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</si>
  <si>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</si>
  <si>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</si>
  <si>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</si>
  <si>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</si>
  <si>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</si>
  <si>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</si>
  <si>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</si>
  <si>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</si>
  <si>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</si>
  <si>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</si>
  <si>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</si>
  <si>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</si>
  <si>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</si>
  <si>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</si>
  <si>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</si>
  <si>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</si>
  <si>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</si>
  <si>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</si>
  <si>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</si>
  <si>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</si>
  <si>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</si>
  <si>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</si>
  <si>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</si>
  <si>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</si>
  <si>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</si>
  <si>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</si>
  <si>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</si>
  <si>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</si>
  <si>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</si>
  <si>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</si>
  <si>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</si>
  <si>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</si>
  <si>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</si>
  <si>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</si>
  <si>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</si>
  <si>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</si>
  <si>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</si>
  <si>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</si>
  <si>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</si>
  <si>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</si>
  <si>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</si>
  <si>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</si>
  <si>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</si>
  <si>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</si>
  <si>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</si>
  <si>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</si>
  <si>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</si>
  <si>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</si>
  <si>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</si>
  <si>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</si>
  <si>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</si>
  <si>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</si>
  <si>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</si>
  <si>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</si>
  <si>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</si>
  <si>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</si>
  <si>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</si>
  <si>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</si>
  <si>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</si>
  <si>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</si>
  <si>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</si>
  <si>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</si>
  <si>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</si>
  <si>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</si>
  <si>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</si>
  <si>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</si>
  <si>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</si>
  <si>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</si>
  <si>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</si>
  <si>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</si>
  <si>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</si>
  <si>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</si>
  <si>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</si>
  <si>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</si>
  <si>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</si>
  <si>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</si>
  <si>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</si>
  <si>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</si>
  <si>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</si>
  <si>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</si>
  <si>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</si>
  <si>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</si>
  <si>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</si>
  <si>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</si>
  <si>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</si>
  <si>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</si>
  <si>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</si>
  <si>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</si>
  <si>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</si>
  <si>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</si>
  <si>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</si>
  <si>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</si>
  <si>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</si>
  <si>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</si>
  <si>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</si>
  <si>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</si>
  <si>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</si>
  <si>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</si>
  <si>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</si>
  <si>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</si>
  <si>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</si>
  <si>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</si>
  <si>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</si>
  <si>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</si>
  <si>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</si>
  <si>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</si>
  <si>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</si>
  <si>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</si>
  <si>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</si>
  <si>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</si>
  <si>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</si>
  <si>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</si>
  <si>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</si>
  <si>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</si>
  <si>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</si>
  <si>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</si>
  <si>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</si>
  <si>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</si>
  <si>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</si>
  <si>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</si>
  <si>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</si>
  <si>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</si>
  <si>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</si>
  <si>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</si>
  <si>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</si>
  <si>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</si>
  <si>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</si>
  <si>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</si>
  <si>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</si>
  <si>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</si>
  <si>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</si>
  <si>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</si>
  <si>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</si>
  <si>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</si>
  <si>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</si>
  <si>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</si>
  <si>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</si>
  <si>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</si>
  <si>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</si>
  <si>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</si>
  <si>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</si>
  <si>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</si>
  <si>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</si>
  <si>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</si>
  <si>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</si>
  <si>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</si>
  <si>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</si>
  <si>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</si>
  <si>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</si>
  <si>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</si>
  <si>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</si>
  <si>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</si>
  <si>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</si>
  <si>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</si>
  <si>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</si>
  <si>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</si>
  <si>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</si>
  <si>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</si>
  <si>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</si>
  <si>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</si>
  <si>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</si>
  <si>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</si>
  <si>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</si>
  <si>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</si>
  <si>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</si>
  <si>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</si>
  <si>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</si>
  <si>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</si>
  <si>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</si>
  <si>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</si>
  <si>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</si>
  <si>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</si>
  <si>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</si>
  <si>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</si>
  <si>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</si>
  <si>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</si>
  <si>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</si>
  <si>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</si>
  <si>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</si>
  <si>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</si>
  <si>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</si>
  <si>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</si>
  <si>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</si>
  <si>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</si>
  <si>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</si>
  <si>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</si>
  <si>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</si>
  <si>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</si>
  <si>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</si>
  <si>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</si>
  <si>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</si>
  <si>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</si>
  <si>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</si>
  <si>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</si>
  <si>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</si>
  <si>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</si>
  <si>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</si>
  <si>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</si>
  <si>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</si>
  <si>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</si>
  <si>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</si>
  <si>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</si>
  <si>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</si>
  <si>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</si>
  <si>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</si>
  <si>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</si>
  <si>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</si>
  <si>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</si>
  <si>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</si>
  <si>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</si>
  <si>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</si>
  <si>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</si>
  <si>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</si>
  <si>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</si>
  <si>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</si>
  <si>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</si>
  <si>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</si>
  <si>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</si>
  <si>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</si>
  <si>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</si>
  <si>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</si>
  <si>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</si>
  <si>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</si>
  <si>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</si>
  <si>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</si>
  <si>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</si>
  <si>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</si>
  <si>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</si>
  <si>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</si>
  <si>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</si>
  <si>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</si>
  <si>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</si>
  <si>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</si>
  <si>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</si>
  <si>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</si>
  <si>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</si>
  <si>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</si>
  <si>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</si>
  <si>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</si>
  <si>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</si>
  <si>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</si>
  <si>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</si>
  <si>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</si>
  <si>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</si>
  <si>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</si>
  <si>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</si>
  <si>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</si>
  <si>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</si>
  <si>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</si>
  <si>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</si>
  <si>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</si>
  <si>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</si>
  <si>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</si>
  <si>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</si>
  <si>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</si>
  <si>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</si>
  <si>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</si>
  <si>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</si>
  <si>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</si>
  <si>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</si>
  <si>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</si>
  <si>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</si>
  <si>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</si>
  <si>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</si>
  <si>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</si>
  <si>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</si>
  <si>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</si>
  <si>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</si>
  <si>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</si>
  <si>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</si>
  <si>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</si>
  <si>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</si>
  <si>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</si>
  <si>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</si>
  <si>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</si>
  <si>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</si>
  <si>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</si>
  <si>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</si>
  <si>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</si>
  <si>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</si>
  <si>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</si>
  <si>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</si>
  <si>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</si>
  <si>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</si>
  <si>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</si>
  <si>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</si>
  <si>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</si>
  <si>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</si>
  <si>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</si>
  <si>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</si>
  <si>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</si>
  <si>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</si>
  <si>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</si>
  <si>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</si>
  <si>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</si>
  <si>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</si>
  <si>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</si>
  <si>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</si>
  <si>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</si>
  <si>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</si>
  <si>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</si>
  <si>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</si>
  <si>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</si>
  <si>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</si>
  <si>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</si>
  <si>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</si>
  <si>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</si>
  <si>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</si>
  <si>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</si>
  <si>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</si>
  <si>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</si>
  <si>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</si>
  <si>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</si>
  <si>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</si>
  <si>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</si>
  <si>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</si>
  <si>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</si>
  <si>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</si>
  <si>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</si>
  <si>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</si>
  <si>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</si>
  <si>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</si>
  <si>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</si>
  <si>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</si>
  <si>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</si>
  <si>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</si>
  <si>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</si>
  <si>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</si>
  <si>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</si>
  <si>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</si>
  <si>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</si>
  <si>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</si>
  <si>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</si>
  <si>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</si>
  <si>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</si>
  <si>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</si>
  <si>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</si>
  <si>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</si>
  <si>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</si>
  <si>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</si>
  <si>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</si>
  <si>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</si>
  <si>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</si>
  <si>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</si>
  <si>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</si>
  <si>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</si>
  <si>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</si>
  <si>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</si>
  <si>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</si>
  <si>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</si>
  <si>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</si>
  <si>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</si>
  <si>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</si>
  <si>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</si>
  <si>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</si>
  <si>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</si>
  <si>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</si>
  <si>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</si>
  <si>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</si>
  <si>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</si>
  <si>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</si>
  <si>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</si>
  <si>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</si>
  <si>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</si>
  <si>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</si>
  <si>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</si>
  <si>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</si>
  <si>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</si>
  <si>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</si>
  <si>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</si>
  <si>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</si>
  <si>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</si>
  <si>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</si>
  <si>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</si>
  <si>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</si>
  <si>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</si>
  <si>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</si>
  <si>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</si>
  <si>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</si>
  <si>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</si>
  <si>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</si>
  <si>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</si>
  <si>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</si>
  <si>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</si>
  <si>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</si>
  <si>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</si>
  <si>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</si>
  <si>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</si>
  <si>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</si>
  <si>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</si>
  <si>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</si>
  <si>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</si>
  <si>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</si>
  <si>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</si>
  <si>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</si>
  <si>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</si>
  <si>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</si>
  <si>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</si>
  <si>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</si>
  <si>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</si>
  <si>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</si>
  <si>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</si>
  <si>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</si>
  <si>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</si>
  <si>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</si>
  <si>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</si>
  <si>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</si>
  <si>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</si>
  <si>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</si>
  <si>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</si>
  <si>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</si>
  <si>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</si>
  <si>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</si>
  <si>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</si>
  <si>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</si>
  <si>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</si>
  <si>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</si>
  <si>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</si>
  <si>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</si>
  <si>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</si>
  <si>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</si>
  <si>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</si>
  <si>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</si>
  <si>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</si>
  <si>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</si>
  <si>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</si>
  <si>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</si>
  <si>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</si>
  <si>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</si>
  <si>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</si>
  <si>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</si>
  <si>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</si>
  <si>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</si>
  <si>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</si>
  <si>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</si>
  <si>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</si>
  <si>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</si>
  <si>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</si>
  <si>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</si>
  <si>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</si>
  <si>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</si>
  <si>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</si>
  <si>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</si>
  <si>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</si>
  <si>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</si>
  <si>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</si>
  <si>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</si>
  <si>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</si>
  <si>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</si>
  <si>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</si>
  <si>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</si>
  <si>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</si>
  <si>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</si>
  <si>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</si>
  <si>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</si>
  <si>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</si>
  <si>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</si>
  <si>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</si>
  <si>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</si>
  <si>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</si>
  <si>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</si>
  <si>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</si>
  <si>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</si>
  <si>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</si>
  <si>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</si>
  <si>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</si>
  <si>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</si>
  <si>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</si>
  <si>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</si>
  <si>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</si>
  <si>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</si>
  <si>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</si>
  <si>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</si>
  <si>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</si>
  <si>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</si>
  <si>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</si>
  <si>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</si>
  <si>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</si>
  <si>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</si>
  <si>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</si>
  <si>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</si>
  <si>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</si>
  <si>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</si>
  <si>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</si>
  <si>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</si>
  <si>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</si>
  <si>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</si>
  <si>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</si>
  <si>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</si>
  <si>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</si>
  <si>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</si>
  <si>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</si>
  <si>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</si>
  <si>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</si>
  <si>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</si>
  <si>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</si>
  <si>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</si>
  <si>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</si>
  <si>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</si>
  <si>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</si>
  <si>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</si>
  <si>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</si>
  <si>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</si>
  <si>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</si>
  <si>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</si>
  <si>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</si>
  <si>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</si>
  <si>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</si>
  <si>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</si>
  <si>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</si>
  <si>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</si>
  <si>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</si>
  <si>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</si>
  <si>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</si>
  <si>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</si>
  <si>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</si>
  <si>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</si>
  <si>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</si>
  <si>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</si>
  <si>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</si>
  <si>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</si>
  <si>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</si>
  <si>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</si>
  <si>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</si>
  <si>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</si>
  <si>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</si>
  <si>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</si>
  <si>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</si>
  <si>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</si>
  <si>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</si>
  <si>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</si>
  <si>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</si>
  <si>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</si>
  <si>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</si>
  <si>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</si>
  <si>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</si>
  <si>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</si>
  <si>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</si>
  <si>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</si>
  <si>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</si>
  <si>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</si>
  <si>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</si>
  <si>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</si>
  <si>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</si>
  <si>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</si>
  <si>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</si>
  <si>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</si>
  <si>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</si>
  <si>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</si>
  <si>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</si>
  <si>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</si>
  <si>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</si>
  <si>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</si>
  <si>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</si>
  <si>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</si>
  <si>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</si>
  <si>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</si>
  <si>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</si>
  <si>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</si>
  <si>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</si>
  <si>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</si>
  <si>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</si>
  <si>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</si>
  <si>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</si>
  <si>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</si>
  <si>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</si>
  <si>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</si>
  <si>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</si>
  <si>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</si>
  <si>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</si>
  <si>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</si>
  <si>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</si>
  <si>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</si>
  <si>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</si>
  <si>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</si>
  <si>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</si>
  <si>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</si>
  <si>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</si>
  <si>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</si>
  <si>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</si>
  <si>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</si>
  <si>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</si>
  <si>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</si>
  <si>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</si>
  <si>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</si>
  <si>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</si>
  <si>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</si>
  <si>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</si>
  <si>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</si>
  <si>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</si>
  <si>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</si>
  <si>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</si>
  <si>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</si>
  <si>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</si>
  <si>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</si>
  <si>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</si>
  <si>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</si>
  <si>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</si>
  <si>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</si>
  <si>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</si>
  <si>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</si>
  <si>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</si>
  <si>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</si>
  <si>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</si>
  <si>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</si>
  <si>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</si>
  <si>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</si>
  <si>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</si>
  <si>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</si>
  <si>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</si>
  <si>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</si>
  <si>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</si>
  <si>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</si>
  <si>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</si>
  <si>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</si>
  <si>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</si>
  <si>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</si>
  <si>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</si>
  <si>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</si>
  <si>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</si>
  <si>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</si>
  <si>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</si>
  <si>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</si>
  <si>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</si>
  <si>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</si>
  <si>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</si>
  <si>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</si>
  <si>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</si>
  <si>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</si>
  <si>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</si>
  <si>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</si>
  <si>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</si>
  <si>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</si>
  <si>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</si>
  <si>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</si>
  <si>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</si>
  <si>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</si>
  <si>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</si>
  <si>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</si>
  <si>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</si>
  <si>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</si>
  <si>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</si>
  <si>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</si>
  <si>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</si>
  <si>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</si>
  <si>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</si>
  <si>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</si>
  <si>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</si>
  <si>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</si>
  <si>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</si>
  <si>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</si>
  <si>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</si>
  <si>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</si>
  <si>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</si>
  <si>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</si>
  <si>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</si>
  <si>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</si>
  <si>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</si>
  <si>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</si>
  <si>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</si>
  <si>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</si>
  <si>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</si>
  <si>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</si>
  <si>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</si>
  <si>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</si>
  <si>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</si>
  <si>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</si>
  <si>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</si>
  <si>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</si>
  <si>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</si>
  <si>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</si>
  <si>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</si>
  <si>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</si>
  <si>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</si>
  <si>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</si>
  <si>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</si>
  <si>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</si>
  <si>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</si>
  <si>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</si>
  <si>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</si>
  <si>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</si>
  <si>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</si>
  <si>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</si>
  <si>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</si>
  <si>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</si>
  <si>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</si>
  <si>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</si>
  <si>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</si>
  <si>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</si>
  <si>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</si>
  <si>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</si>
  <si>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</si>
  <si>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</si>
  <si>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</si>
  <si>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</si>
  <si>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</si>
  <si>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</si>
  <si>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</si>
  <si>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</si>
  <si>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</si>
  <si>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</si>
  <si>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</si>
  <si>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</si>
  <si>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</si>
  <si>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</si>
  <si>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</si>
  <si>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</si>
  <si>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</si>
  <si>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</si>
  <si>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</si>
  <si>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</si>
  <si>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</si>
  <si>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</si>
  <si>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</si>
  <si>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</si>
  <si>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</si>
  <si>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</si>
  <si>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</si>
  <si>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</si>
  <si>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</si>
  <si>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</si>
  <si>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</si>
  <si>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</si>
  <si>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</si>
  <si>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</si>
  <si>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</si>
  <si>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</si>
  <si>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</si>
  <si>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</si>
  <si>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</si>
  <si>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</si>
  <si>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</si>
  <si>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</si>
  <si>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</si>
  <si>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</si>
  <si>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</si>
  <si>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</si>
  <si>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</si>
  <si>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</si>
  <si>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</si>
  <si>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</si>
  <si>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</si>
  <si>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</si>
  <si>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</si>
  <si>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</si>
  <si>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</si>
  <si>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</si>
  <si>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</si>
  <si>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</si>
  <si>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</si>
  <si>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</si>
  <si>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</si>
  <si>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</si>
  <si>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</si>
  <si>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</si>
  <si>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</si>
  <si>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</si>
  <si>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</si>
  <si>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</si>
  <si>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</si>
  <si>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</si>
  <si>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</si>
  <si>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</si>
  <si>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</si>
  <si>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</si>
  <si>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</si>
  <si>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</si>
  <si>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</si>
  <si>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</si>
  <si>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</si>
  <si>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</si>
  <si>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</si>
  <si>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</si>
  <si>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</si>
  <si>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</si>
  <si>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</si>
  <si>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</si>
  <si>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</si>
  <si>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</si>
  <si>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</si>
  <si>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</si>
  <si>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</si>
  <si>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</si>
  <si>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</si>
  <si>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</si>
  <si>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</si>
  <si>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</si>
  <si>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</si>
  <si>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</si>
  <si>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</si>
  <si>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</si>
  <si>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</si>
  <si>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</si>
  <si>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</si>
  <si>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</si>
  <si>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</si>
  <si>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</si>
  <si>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</si>
  <si>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</si>
  <si>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</si>
  <si>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</si>
  <si>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</si>
  <si>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</si>
  <si>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</si>
  <si>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</si>
  <si>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</si>
  <si>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</si>
  <si>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</si>
  <si>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</si>
  <si>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</si>
  <si>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</si>
  <si>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</si>
  <si>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</si>
  <si>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</si>
  <si>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</si>
  <si>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</si>
  <si>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</si>
  <si>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</si>
  <si>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</si>
  <si>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</si>
  <si>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</si>
  <si>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</si>
  <si>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</si>
  <si>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</si>
  <si>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</si>
  <si>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</si>
  <si>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</si>
  <si>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</si>
  <si>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</si>
  <si>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</si>
  <si>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</si>
  <si>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</si>
  <si>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</si>
  <si>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</si>
  <si>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</si>
  <si>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</si>
  <si>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</si>
  <si>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</si>
  <si>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</si>
  <si>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</si>
  <si>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</si>
  <si>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</si>
  <si>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</si>
  <si>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</si>
  <si>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</si>
  <si>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</si>
  <si>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</si>
  <si>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</si>
  <si>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</si>
  <si>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</si>
  <si>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</si>
  <si>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</si>
  <si>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</si>
  <si>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</si>
  <si>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</si>
  <si>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</si>
  <si>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</si>
  <si>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</si>
  <si>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</si>
  <si>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</si>
  <si>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</si>
  <si>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</si>
  <si>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</si>
  <si>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</si>
  <si>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</si>
  <si>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</si>
  <si>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</si>
  <si>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</si>
  <si>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</si>
  <si>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</si>
  <si>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</si>
  <si>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</si>
  <si>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</si>
  <si>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</si>
  <si>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</si>
  <si>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</si>
  <si>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</si>
  <si>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</si>
  <si>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</si>
  <si>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</si>
  <si>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</si>
  <si>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</si>
  <si>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</si>
  <si>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</si>
  <si>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</si>
  <si>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</si>
  <si>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</si>
  <si>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</si>
  <si>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</si>
  <si>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</si>
  <si>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</si>
  <si>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</si>
  <si>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</si>
  <si>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</si>
  <si>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</si>
  <si>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</si>
  <si>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</si>
  <si>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</si>
  <si>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</si>
  <si>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</si>
  <si>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</si>
  <si>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</si>
  <si>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</si>
  <si>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</si>
  <si>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</si>
  <si>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</si>
  <si>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</si>
  <si>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</si>
  <si>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</si>
  <si>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</si>
  <si>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</si>
  <si>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</si>
  <si>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</si>
  <si>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</si>
  <si>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</si>
  <si>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</si>
  <si>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</si>
  <si>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</si>
  <si>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</si>
  <si>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</si>
  <si>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</si>
  <si>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</si>
  <si>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</si>
  <si>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</si>
  <si>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</si>
  <si>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</si>
  <si>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</si>
  <si>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</si>
  <si>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</si>
  <si>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</si>
  <si>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</si>
  <si>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</si>
  <si>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</si>
  <si>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</si>
  <si>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</si>
  <si>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</si>
  <si>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</si>
  <si>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</si>
  <si>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</si>
  <si>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</si>
  <si>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</si>
  <si>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</si>
  <si>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</si>
  <si>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</si>
  <si>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</si>
  <si>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</si>
  <si>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</si>
  <si>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</si>
  <si>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</si>
  <si>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</si>
  <si>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</si>
  <si>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</si>
  <si>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</si>
  <si>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</si>
  <si>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</si>
  <si>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</si>
  <si>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</si>
  <si>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</si>
  <si>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</si>
  <si>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</si>
  <si>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</si>
  <si>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</si>
  <si>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</si>
  <si>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</si>
  <si>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</si>
  <si>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</si>
  <si>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</si>
  <si>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</si>
  <si>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</si>
  <si>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</si>
  <si>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</si>
  <si>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</si>
  <si>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</si>
  <si>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</si>
  <si>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</si>
  <si>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</si>
  <si>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</si>
  <si>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</si>
  <si>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</si>
  <si>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</si>
  <si>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</si>
  <si>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</si>
  <si>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</si>
  <si>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</si>
  <si>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</si>
  <si>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</si>
  <si>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</si>
  <si>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</si>
  <si>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</si>
  <si>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</si>
  <si>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</si>
  <si>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</si>
  <si>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</si>
  <si>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</si>
  <si>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</si>
  <si>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</si>
  <si>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</si>
  <si>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</si>
  <si>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</si>
  <si>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</si>
  <si>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</si>
  <si>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</si>
  <si>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</si>
  <si>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</si>
  <si>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</si>
  <si>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</si>
  <si>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</si>
  <si>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</si>
  <si>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</si>
  <si>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</si>
  <si>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</si>
  <si>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</si>
  <si>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</si>
  <si>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</si>
  <si>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</si>
  <si>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</si>
  <si>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</si>
  <si>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</si>
  <si>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</si>
  <si>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</si>
  <si>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</si>
  <si>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</si>
  <si>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</si>
  <si>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</si>
  <si>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</si>
  <si>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</si>
  <si>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</si>
  <si>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</si>
  <si>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</si>
  <si>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</si>
  <si>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</si>
  <si>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</si>
  <si>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</si>
  <si>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</si>
  <si>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</si>
  <si>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</si>
  <si>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</si>
  <si>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</si>
  <si>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</si>
  <si>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</si>
  <si>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</si>
  <si>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</si>
  <si>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</si>
  <si>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</si>
  <si>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</si>
  <si>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</si>
  <si>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</si>
  <si>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</si>
  <si>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</si>
  <si>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</si>
  <si>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</si>
  <si>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</si>
  <si>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</si>
  <si>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</si>
  <si>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</si>
  <si>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</si>
  <si>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</si>
  <si>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</si>
  <si>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</si>
  <si>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</si>
  <si>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</si>
  <si>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</si>
  <si>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</si>
  <si>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</si>
  <si>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</si>
  <si>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</si>
  <si>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</si>
  <si>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</si>
  <si>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</si>
  <si>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</si>
  <si>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</si>
  <si>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</si>
  <si>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</si>
  <si>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</si>
  <si>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</si>
  <si>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</si>
  <si>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</si>
  <si>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</si>
  <si>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</si>
  <si>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</si>
  <si>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</si>
  <si>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</si>
  <si>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</si>
  <si>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</si>
  <si>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</si>
  <si>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</si>
  <si>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</si>
  <si>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</si>
  <si>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</si>
  <si>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</si>
  <si>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</si>
  <si>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</si>
  <si>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</si>
  <si>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</si>
  <si>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</si>
  <si>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</si>
  <si>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</si>
  <si>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</si>
  <si>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</si>
  <si>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</si>
  <si>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</si>
  <si>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</si>
  <si>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</si>
  <si>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</si>
  <si>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</si>
  <si>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</si>
  <si>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</si>
  <si>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</si>
  <si>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</si>
  <si>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</si>
  <si>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</si>
  <si>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</si>
  <si>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</si>
  <si>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</si>
  <si>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</si>
  <si>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</si>
  <si>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</si>
  <si>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</si>
  <si>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</si>
  <si>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</si>
  <si>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</si>
  <si>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</si>
  <si>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</si>
  <si>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</si>
  <si>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</si>
  <si>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</si>
  <si>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</si>
  <si>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</si>
  <si>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</si>
  <si>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</si>
  <si>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</si>
  <si>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</si>
  <si>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</si>
  <si>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</si>
  <si>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</si>
  <si>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</si>
  <si>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</si>
  <si>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</si>
  <si>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</si>
  <si>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</si>
  <si>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</si>
  <si>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</si>
  <si>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</si>
  <si>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</si>
  <si>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</si>
  <si>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</si>
  <si>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</si>
  <si>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</si>
  <si>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</si>
  <si>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</si>
  <si>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</si>
  <si>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</si>
  <si>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</si>
  <si>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</si>
  <si>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</si>
  <si>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</si>
  <si>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</si>
  <si>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</si>
  <si>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</si>
  <si>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</si>
  <si>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</si>
  <si>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</si>
  <si>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</si>
  <si>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</si>
  <si>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</si>
  <si>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</si>
  <si>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</si>
  <si>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</si>
  <si>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</si>
  <si>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</si>
  <si>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</si>
  <si>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</si>
  <si>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</si>
  <si>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</si>
  <si>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</si>
  <si>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</si>
  <si>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</si>
  <si>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</si>
  <si>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</si>
  <si>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</si>
  <si>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</si>
  <si>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</si>
  <si>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</si>
  <si>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</si>
  <si>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</si>
  <si>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</si>
  <si>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</si>
  <si>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</si>
  <si>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</si>
  <si>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</si>
  <si>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</si>
  <si>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</si>
  <si>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</si>
  <si>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</si>
  <si>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</si>
  <si>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</si>
  <si>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</si>
  <si>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</si>
  <si>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</si>
  <si>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</si>
  <si>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</si>
  <si>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</si>
  <si>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</si>
  <si>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</si>
  <si>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</si>
  <si>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</si>
  <si>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</si>
  <si>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</si>
  <si>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</si>
  <si>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</si>
  <si>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</si>
  <si>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</si>
  <si>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</si>
  <si>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</si>
  <si>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</si>
  <si>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</si>
  <si>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</si>
  <si>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</si>
  <si>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</si>
  <si>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</si>
  <si>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</si>
  <si>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</si>
  <si>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</si>
  <si>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</si>
  <si>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</si>
  <si>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</si>
  <si>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</si>
  <si>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</si>
  <si>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</si>
  <si>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</si>
  <si>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</si>
  <si>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</si>
  <si>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</si>
  <si>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</si>
  <si>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</si>
  <si>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</si>
  <si>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</si>
  <si>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</si>
  <si>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</si>
  <si>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</si>
  <si>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</si>
  <si>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</si>
  <si>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</si>
  <si>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</si>
  <si>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</si>
  <si>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</si>
  <si>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</si>
  <si>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</si>
  <si>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</si>
  <si>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</si>
  <si>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</si>
  <si>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</si>
  <si>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</si>
  <si>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</si>
  <si>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</si>
  <si>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</si>
  <si>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</si>
  <si>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</si>
  <si>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</si>
  <si>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</si>
  <si>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</si>
  <si>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</si>
  <si>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</si>
  <si>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</si>
  <si>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</si>
  <si>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</si>
  <si>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</si>
  <si>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</si>
  <si>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</si>
  <si>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</si>
  <si>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</si>
  <si>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</si>
  <si>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</si>
  <si>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</si>
  <si>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</si>
  <si>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</si>
  <si>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</si>
  <si>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</si>
  <si>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</si>
  <si>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</si>
  <si>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</si>
  <si>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</si>
  <si>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</si>
  <si>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</si>
  <si>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</si>
  <si>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</si>
  <si>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</si>
  <si>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</si>
  <si>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</si>
  <si>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</si>
  <si>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</si>
  <si>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</si>
  <si>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</si>
  <si>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</si>
  <si>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</si>
  <si>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</si>
  <si>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</si>
  <si>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</si>
  <si>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</si>
  <si>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</si>
  <si>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</si>
  <si>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</si>
  <si>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</si>
  <si>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</si>
  <si>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</si>
  <si>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</si>
  <si>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</si>
  <si>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</si>
  <si>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</si>
  <si>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</si>
  <si>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</si>
  <si>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</si>
  <si>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</si>
  <si>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</si>
  <si>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</si>
  <si>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</si>
  <si>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</si>
  <si>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</si>
  <si>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</si>
  <si>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</si>
  <si>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</si>
  <si>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</si>
  <si>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</si>
  <si>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</si>
  <si>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</si>
  <si>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</si>
  <si>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</si>
  <si>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</si>
  <si>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</si>
  <si>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</si>
  <si>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</si>
  <si>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</si>
  <si>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</si>
  <si>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</si>
  <si>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</si>
  <si>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</si>
  <si>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</si>
  <si>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</si>
  <si>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</si>
  <si>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</si>
  <si>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</si>
  <si>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</si>
  <si>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</si>
  <si>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</si>
  <si>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</si>
  <si>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</si>
  <si>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</si>
  <si>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</si>
  <si>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</si>
  <si>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</si>
  <si>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</si>
  <si>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</si>
  <si>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</si>
  <si>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</si>
  <si>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</si>
  <si>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</si>
  <si>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</si>
  <si>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</si>
  <si>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</si>
  <si>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</si>
  <si>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</si>
  <si>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</si>
  <si>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</si>
  <si>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</si>
  <si>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</si>
  <si>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</si>
  <si>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</si>
  <si>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</si>
  <si>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</si>
  <si>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</si>
  <si>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</si>
  <si>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</si>
  <si>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</si>
  <si>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</si>
  <si>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</si>
  <si>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</si>
  <si>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</si>
  <si>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</si>
  <si>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</si>
  <si>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</si>
  <si>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</si>
  <si>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</si>
  <si>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</si>
  <si>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</si>
  <si>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</si>
  <si>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</si>
  <si>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</si>
  <si>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</si>
  <si>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</si>
  <si>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</si>
  <si>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</si>
  <si>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</si>
  <si>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</si>
  <si>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</si>
  <si>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</si>
  <si>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</si>
  <si>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</si>
  <si>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</si>
  <si>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</si>
  <si>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</si>
  <si>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</si>
  <si>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</si>
  <si>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</si>
  <si>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</si>
  <si>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</si>
  <si>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</si>
  <si>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</si>
  <si>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</si>
  <si>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</si>
  <si>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</si>
  <si>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</si>
  <si>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</si>
  <si>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</si>
  <si>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</si>
  <si>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</si>
  <si>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</si>
  <si>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</si>
  <si>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</si>
  <si>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</si>
  <si>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</si>
  <si>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</si>
  <si>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</si>
  <si>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</si>
  <si>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</si>
  <si>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</si>
  <si>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</si>
  <si>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</si>
  <si>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</si>
  <si>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</si>
  <si>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</si>
  <si>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</si>
  <si>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</si>
  <si>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</si>
  <si>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</si>
  <si>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</si>
  <si>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</si>
  <si>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</si>
  <si>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</si>
  <si>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</si>
  <si>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</si>
  <si>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</si>
  <si>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</si>
  <si>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</si>
  <si>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</si>
  <si>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</si>
  <si>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</si>
  <si>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</si>
  <si>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</si>
  <si>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</si>
  <si>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</si>
  <si>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</si>
  <si>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</si>
  <si>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</si>
  <si>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</si>
  <si>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</si>
  <si>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</si>
  <si>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</si>
  <si>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</si>
  <si>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</si>
  <si>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</si>
  <si>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</si>
  <si>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</si>
  <si>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</si>
  <si>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</si>
  <si>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</si>
  <si>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</si>
  <si>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</si>
  <si>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</si>
  <si>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</si>
  <si>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</si>
  <si>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</si>
  <si>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</si>
  <si>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</si>
  <si>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</si>
  <si>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</si>
  <si>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</si>
  <si>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</si>
  <si>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</si>
  <si>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</si>
  <si>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</si>
  <si>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</si>
  <si>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</si>
  <si>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</si>
  <si>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</si>
  <si>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</si>
  <si>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</si>
  <si>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</si>
  <si>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</si>
  <si>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</si>
  <si>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</si>
  <si>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</si>
  <si>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</si>
  <si>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</si>
  <si>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</si>
  <si>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</si>
  <si>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</si>
  <si>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</si>
  <si>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</si>
  <si>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</si>
  <si>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</si>
  <si>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</si>
  <si>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</si>
  <si>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</si>
  <si>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</si>
  <si>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</si>
  <si>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</si>
  <si>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</si>
  <si>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</si>
  <si>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</si>
  <si>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</si>
  <si>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</si>
  <si>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</si>
  <si>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</si>
  <si>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</si>
  <si>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</si>
  <si>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</si>
  <si>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</si>
  <si>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</si>
  <si>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</si>
  <si>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</si>
  <si>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</si>
  <si>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</si>
  <si>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</si>
  <si>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</si>
  <si>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</si>
  <si>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</si>
  <si>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</si>
  <si>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</si>
  <si>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</si>
  <si>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</si>
  <si>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</si>
  <si>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</si>
  <si>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</si>
  <si>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</si>
  <si>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</si>
  <si>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</si>
  <si>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</si>
  <si>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</si>
  <si>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</si>
  <si>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</si>
  <si>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</si>
  <si>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</si>
  <si>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</si>
  <si>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</si>
  <si>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</si>
  <si>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</si>
  <si>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</si>
  <si>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</si>
  <si>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</si>
  <si>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</si>
  <si>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</si>
  <si>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</si>
  <si>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</si>
  <si>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</si>
  <si>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</si>
  <si>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</si>
  <si>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</si>
  <si>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</si>
  <si>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</si>
  <si>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</si>
  <si>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</si>
  <si>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</si>
  <si>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</si>
  <si>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</si>
  <si>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</si>
  <si>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</si>
  <si>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</si>
  <si>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</si>
  <si>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</si>
  <si>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</si>
  <si>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</si>
  <si>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</si>
  <si>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</si>
  <si>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</si>
  <si>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</si>
  <si>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</si>
  <si>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</si>
  <si>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</si>
  <si>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</si>
  <si>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</si>
  <si>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</si>
  <si>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</si>
  <si>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</si>
  <si>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</si>
  <si>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</si>
  <si>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</si>
  <si>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</si>
  <si>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</si>
  <si>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</si>
  <si>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</si>
  <si>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</si>
  <si>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</si>
  <si>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</si>
  <si>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</si>
  <si>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</si>
  <si>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</si>
  <si>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</si>
  <si>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</si>
  <si>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</si>
  <si>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</si>
  <si>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</si>
  <si>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</si>
  <si>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</si>
  <si>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</si>
  <si>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</si>
  <si>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</si>
  <si>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</si>
  <si>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</si>
  <si>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</si>
  <si>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</si>
  <si>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</si>
  <si>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</si>
  <si>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</si>
  <si>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</si>
  <si>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</si>
  <si>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</si>
  <si>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</si>
  <si>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</si>
  <si>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</si>
  <si>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</si>
  <si>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</si>
  <si>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</si>
  <si>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</si>
  <si>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</si>
  <si>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</si>
  <si>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</si>
  <si>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</si>
  <si>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</si>
  <si>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</si>
  <si>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</si>
  <si>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</si>
  <si>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</si>
  <si>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</si>
  <si>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</si>
  <si>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</si>
  <si>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</si>
  <si>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</si>
  <si>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</si>
  <si>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</si>
  <si>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</si>
  <si>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</si>
  <si>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</si>
  <si>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</si>
  <si>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</si>
  <si>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</si>
  <si>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</si>
  <si>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</si>
  <si>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</si>
  <si>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</si>
  <si>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</si>
  <si>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</si>
  <si>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</si>
  <si>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</si>
  <si>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</si>
  <si>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</si>
  <si>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</si>
  <si>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</si>
  <si>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</si>
  <si>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</si>
  <si>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</si>
  <si>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</si>
  <si>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</si>
  <si>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</si>
  <si>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</si>
  <si>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</si>
  <si>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</si>
  <si>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</si>
  <si>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</si>
  <si>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</si>
  <si>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</si>
  <si>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</si>
  <si>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</si>
  <si>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</si>
  <si>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</si>
  <si>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</si>
  <si>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</si>
  <si>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</si>
  <si>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</si>
  <si>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</si>
  <si>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</si>
  <si>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</si>
  <si>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</si>
  <si>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</si>
  <si>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</si>
  <si>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</si>
  <si>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</si>
  <si>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</si>
  <si>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</si>
  <si>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</si>
  <si>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</si>
  <si>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</si>
  <si>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</si>
  <si>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</si>
  <si>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</si>
  <si>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</si>
  <si>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</si>
  <si>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</si>
  <si>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</si>
  <si>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</si>
  <si>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</si>
  <si>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</si>
  <si>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</si>
  <si>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</si>
  <si>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</si>
  <si>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</si>
  <si>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</si>
  <si>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</si>
  <si>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</si>
  <si>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</si>
  <si>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</si>
  <si>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</si>
  <si>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</si>
  <si>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</si>
  <si>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</si>
  <si>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</si>
  <si>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</si>
  <si>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</si>
  <si>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</si>
  <si>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</si>
  <si>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</si>
  <si>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</si>
  <si>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</si>
  <si>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</si>
  <si>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</si>
  <si>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</si>
  <si>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</si>
  <si>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</si>
  <si>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</si>
  <si>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</si>
  <si>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</si>
  <si>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</si>
  <si>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</si>
  <si>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</si>
  <si>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</si>
  <si>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</si>
  <si>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</si>
  <si>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</si>
  <si>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</si>
  <si>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</si>
  <si>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</si>
  <si>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</si>
  <si>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</si>
  <si>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</si>
  <si>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</si>
  <si>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</si>
  <si>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</si>
  <si>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</si>
  <si>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</si>
  <si>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</si>
  <si>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</si>
  <si>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</si>
  <si>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</si>
  <si>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</si>
  <si>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</si>
  <si>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</si>
  <si>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</si>
  <si>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</si>
  <si>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</si>
  <si>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</si>
  <si>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</si>
  <si>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</si>
  <si>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</si>
  <si>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</si>
  <si>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</si>
  <si>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</si>
  <si>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</si>
  <si>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</si>
  <si>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</si>
  <si>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</si>
  <si>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</si>
  <si>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</si>
  <si>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</si>
  <si>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</si>
  <si>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</si>
  <si>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</si>
  <si>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</si>
  <si>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</si>
  <si>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</si>
  <si>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</si>
  <si>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</si>
  <si>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</si>
  <si>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</si>
  <si>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</si>
  <si>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</si>
  <si>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</si>
  <si>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</si>
  <si>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</si>
  <si>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</si>
  <si>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</si>
  <si>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</si>
  <si>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</si>
  <si>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</si>
  <si>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</si>
  <si>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</si>
  <si>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</si>
  <si>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</si>
  <si>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</si>
  <si>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</si>
  <si>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</si>
  <si>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</si>
  <si>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</si>
  <si>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</si>
  <si>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</si>
  <si>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</si>
  <si>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</si>
  <si>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</si>
  <si>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</si>
  <si>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</si>
  <si>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</si>
  <si>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</si>
  <si>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</si>
  <si>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</si>
  <si>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</si>
  <si>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</si>
  <si>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</si>
  <si>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</si>
  <si>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</si>
  <si>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</si>
  <si>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</si>
  <si>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</si>
  <si>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</si>
  <si>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</si>
  <si>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</si>
  <si>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</si>
  <si>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</si>
  <si>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</si>
  <si>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</si>
  <si>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</si>
  <si>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</si>
  <si>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</si>
  <si>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</si>
  <si>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</si>
  <si>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</si>
  <si>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</si>
  <si>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</si>
  <si>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</si>
  <si>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</si>
  <si>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</si>
  <si>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</si>
  <si>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</si>
  <si>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</si>
  <si>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</si>
  <si>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</si>
  <si>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</si>
  <si>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</si>
  <si>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</si>
  <si>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</si>
  <si>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</si>
  <si>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</si>
  <si>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</si>
  <si>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</si>
  <si>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</si>
  <si>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</si>
  <si>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</si>
  <si>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</si>
  <si>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</si>
  <si>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</si>
  <si>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</si>
  <si>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</si>
  <si>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</si>
  <si>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</si>
  <si>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</si>
  <si>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</si>
  <si>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</si>
  <si>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</si>
  <si>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</si>
  <si>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</si>
  <si>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</si>
  <si>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</si>
  <si>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</si>
  <si>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</si>
  <si>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</si>
  <si>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</si>
  <si>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</si>
  <si>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</si>
  <si>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</si>
  <si>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</si>
  <si>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</si>
  <si>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</si>
  <si>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</si>
  <si>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</si>
  <si>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</si>
  <si>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</si>
  <si>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</si>
  <si>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</si>
  <si>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</si>
  <si>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</si>
  <si>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</si>
  <si>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</si>
  <si>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</si>
  <si>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</si>
  <si>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</si>
  <si>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</si>
  <si>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</si>
  <si>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</si>
  <si>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</si>
  <si>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</si>
  <si>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</si>
  <si>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</si>
  <si>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</si>
  <si>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</si>
  <si>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</si>
  <si>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</si>
  <si>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</si>
  <si>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</si>
  <si>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</si>
  <si>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</si>
  <si>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</si>
  <si>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</si>
  <si>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</si>
  <si>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</si>
  <si>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</si>
  <si>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</si>
  <si>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</si>
  <si>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</si>
  <si>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</si>
  <si>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</si>
  <si>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</si>
  <si>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</si>
  <si>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</si>
  <si>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</si>
  <si>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</si>
  <si>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</si>
  <si>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</si>
  <si>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</si>
  <si>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</si>
  <si>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</si>
  <si>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</si>
  <si>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</si>
  <si>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</si>
  <si>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</si>
  <si>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</si>
  <si>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</si>
  <si>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</si>
  <si>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</si>
  <si>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</si>
  <si>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</si>
  <si>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</si>
  <si>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</si>
  <si>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</si>
  <si>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</si>
  <si>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</si>
  <si>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</si>
  <si>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</si>
  <si>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</si>
  <si>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</si>
  <si>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</si>
  <si>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</si>
  <si>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</si>
  <si>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</si>
  <si>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</si>
  <si>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</si>
  <si>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</si>
  <si>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</si>
  <si>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</si>
  <si>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</si>
  <si>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</si>
  <si>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</si>
  <si>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</si>
  <si>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</si>
  <si>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</si>
  <si>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</si>
  <si>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</si>
  <si>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</si>
  <si>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</si>
  <si>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</si>
  <si>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</si>
  <si>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</si>
  <si>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</si>
  <si>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</si>
  <si>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</si>
  <si>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</si>
  <si>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</si>
  <si>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</si>
  <si>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</si>
  <si>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</si>
  <si>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</si>
  <si>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</si>
  <si>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</si>
  <si>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</si>
  <si>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</si>
  <si>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</si>
  <si>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</si>
  <si>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</si>
  <si>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</si>
  <si>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</si>
  <si>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</si>
  <si>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</si>
  <si>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</si>
  <si>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</si>
  <si>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</si>
  <si>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</si>
  <si>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</si>
  <si>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</si>
  <si>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</si>
  <si>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</si>
  <si>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</si>
  <si>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</si>
  <si>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</si>
  <si>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</si>
  <si>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</si>
  <si>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</si>
  <si>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</si>
  <si>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</si>
  <si>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</si>
  <si>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</si>
  <si>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</si>
  <si>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</si>
  <si>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</si>
  <si>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</si>
  <si>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</si>
  <si>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</si>
  <si>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</si>
  <si>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</si>
  <si>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</si>
  <si>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</si>
  <si>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</si>
  <si>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</si>
  <si>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</si>
  <si>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</si>
  <si>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</si>
  <si>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</si>
  <si>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</si>
  <si>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</si>
  <si>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</si>
  <si>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</si>
  <si>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</si>
  <si>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</si>
  <si>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</si>
  <si>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</si>
  <si>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</si>
  <si>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</si>
  <si>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</si>
  <si>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</si>
  <si>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</si>
  <si>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</si>
  <si>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</si>
  <si>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</si>
  <si>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</si>
  <si>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</si>
  <si>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</si>
  <si>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</si>
  <si>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</si>
  <si>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</si>
  <si>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</si>
  <si>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</si>
  <si>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</si>
  <si>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</si>
  <si>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</si>
  <si>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</si>
  <si>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</si>
  <si>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</si>
  <si>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</si>
  <si>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</si>
  <si>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</si>
  <si>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</si>
  <si>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</si>
  <si>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</si>
  <si>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</si>
  <si>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</si>
  <si>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</si>
  <si>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</si>
  <si>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</si>
  <si>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</si>
  <si>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</si>
  <si>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</si>
  <si>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</si>
  <si>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</si>
  <si>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</si>
  <si>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</si>
  <si>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</si>
  <si>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</si>
  <si>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</si>
  <si>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</si>
  <si>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</si>
  <si>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</si>
  <si>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</si>
  <si>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</si>
  <si>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</si>
  <si>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</si>
  <si>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</si>
  <si>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</si>
  <si>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</si>
  <si>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</si>
  <si>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</si>
  <si>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</si>
  <si>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</si>
  <si>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</si>
  <si>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</si>
  <si>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</si>
  <si>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</si>
  <si>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</si>
  <si>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</si>
  <si>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</si>
  <si>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</si>
  <si>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</si>
  <si>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</si>
  <si>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</si>
  <si>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</si>
  <si>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</si>
  <si>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</si>
  <si>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</si>
  <si>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</si>
  <si>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</si>
  <si>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</si>
  <si>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</si>
  <si>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</si>
  <si>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</si>
  <si>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</si>
  <si>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</si>
  <si>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</si>
  <si>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</si>
  <si>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</si>
  <si>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</si>
  <si>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</si>
  <si>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</si>
  <si>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</si>
  <si>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</si>
  <si>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</si>
  <si>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</si>
  <si>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</si>
  <si>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</si>
  <si>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</si>
  <si>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</si>
  <si>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</si>
  <si>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</si>
  <si>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</si>
  <si>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</si>
  <si>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</si>
  <si>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</si>
  <si>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</si>
  <si>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</si>
  <si>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</si>
  <si>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</si>
  <si>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</si>
  <si>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</si>
  <si>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</si>
  <si>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</si>
  <si>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</si>
  <si>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</si>
  <si>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</si>
  <si>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</si>
  <si>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</si>
  <si>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</si>
  <si>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</si>
  <si>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</si>
  <si>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</si>
  <si>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</si>
  <si>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</si>
  <si>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</si>
  <si>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</si>
  <si>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</si>
  <si>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</si>
  <si>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</si>
  <si>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</si>
  <si>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</si>
  <si>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</si>
  <si>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</si>
  <si>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</si>
  <si>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</si>
  <si>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</si>
  <si>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</si>
  <si>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</si>
  <si>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</si>
  <si>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</si>
  <si>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</si>
  <si>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</si>
  <si>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</si>
  <si>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</si>
  <si>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</si>
  <si>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</si>
  <si>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</si>
  <si>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</si>
  <si>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</si>
  <si>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</si>
  <si>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</si>
  <si>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</si>
  <si>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</si>
  <si>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</si>
  <si>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</si>
  <si>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</si>
  <si>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</si>
  <si>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</si>
  <si>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</si>
  <si>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</si>
  <si>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</si>
  <si>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</si>
  <si>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</si>
  <si>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</si>
  <si>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</si>
  <si>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</si>
  <si>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</si>
  <si>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</si>
  <si>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</si>
  <si>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</si>
  <si>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</si>
  <si>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</si>
  <si>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</si>
  <si>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</si>
  <si>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</si>
  <si>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</si>
  <si>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</si>
  <si>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</si>
  <si>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</si>
  <si>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</si>
  <si>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</si>
  <si>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</si>
  <si>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</si>
  <si>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</si>
  <si>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</si>
  <si>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</si>
  <si>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</si>
  <si>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</si>
  <si>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</si>
  <si>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</si>
  <si>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</si>
  <si>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</si>
  <si>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</si>
  <si>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</si>
  <si>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</si>
  <si>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</si>
  <si>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</si>
  <si>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</si>
  <si>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</si>
  <si>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</si>
  <si>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</si>
  <si>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</si>
  <si>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</si>
  <si>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</si>
  <si>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</si>
  <si>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</si>
  <si>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</si>
  <si>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</si>
  <si>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</si>
  <si>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</si>
  <si>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</si>
  <si>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</si>
  <si>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</si>
  <si>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</si>
  <si>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</si>
  <si>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</si>
  <si>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</si>
  <si>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</si>
  <si>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</si>
  <si>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</si>
  <si>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</si>
  <si>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</si>
  <si>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</si>
  <si>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</si>
  <si>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</si>
  <si>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</si>
  <si>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</si>
  <si>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</si>
  <si>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</si>
  <si>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</si>
  <si>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</si>
  <si>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</si>
  <si>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</si>
  <si>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</si>
  <si>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</si>
  <si>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</si>
  <si>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</si>
  <si>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</si>
  <si>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</si>
  <si>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</si>
  <si>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</si>
  <si>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</si>
  <si>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</si>
  <si>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</si>
  <si>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</si>
  <si>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</si>
  <si>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</si>
  <si>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</si>
  <si>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</si>
  <si>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</si>
  <si>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</si>
  <si>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</si>
  <si>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</si>
  <si>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</si>
  <si>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</si>
  <si>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</si>
  <si>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</si>
  <si>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</si>
  <si>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</si>
  <si>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</si>
  <si>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</si>
  <si>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</si>
  <si>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</si>
  <si>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</si>
  <si>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</si>
  <si>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</si>
  <si>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</si>
  <si>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</si>
  <si>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</si>
  <si>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</si>
  <si>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</si>
  <si>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</si>
  <si>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</si>
  <si>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</si>
  <si>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</si>
  <si>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</si>
  <si>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</si>
  <si>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</si>
  <si>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</si>
  <si>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</si>
  <si>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</si>
  <si>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</si>
  <si>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</si>
  <si>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</si>
  <si>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</si>
  <si>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</si>
  <si>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</si>
  <si>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</si>
  <si>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</si>
  <si>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</si>
  <si>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</si>
  <si>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</si>
  <si>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</si>
  <si>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</si>
  <si>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</si>
  <si>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</si>
  <si>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</si>
  <si>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</si>
  <si>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</si>
  <si>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</si>
  <si>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</si>
  <si>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</si>
  <si>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</si>
  <si>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</si>
  <si>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</si>
  <si>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</si>
  <si>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</si>
  <si>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</si>
  <si>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</si>
  <si>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</si>
  <si>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</si>
  <si>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</si>
  <si>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</si>
  <si>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</si>
  <si>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</si>
  <si>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</si>
  <si>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</si>
  <si>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</si>
  <si>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</si>
  <si>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</si>
  <si>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</si>
  <si>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</si>
  <si>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</si>
  <si>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</si>
  <si>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</si>
  <si>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</si>
  <si>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</si>
  <si>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</si>
  <si>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</si>
  <si>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</si>
  <si>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</si>
  <si>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</si>
  <si>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</si>
  <si>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</si>
  <si>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</si>
  <si>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</si>
  <si>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</si>
  <si>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</si>
  <si>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</si>
  <si>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</si>
  <si>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</si>
  <si>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</si>
  <si>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</si>
  <si>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</si>
  <si>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</si>
  <si>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</si>
  <si>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</si>
  <si>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</si>
  <si>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</si>
  <si>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</si>
  <si>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</si>
  <si>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</si>
  <si>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</si>
  <si>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</si>
  <si>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</si>
  <si>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</si>
  <si>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</si>
  <si>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</si>
  <si>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</si>
  <si>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</si>
  <si>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</si>
  <si>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</si>
  <si>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</si>
  <si>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</si>
  <si>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</si>
  <si>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</si>
  <si>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</si>
  <si>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</si>
  <si>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</si>
  <si>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</si>
  <si>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</si>
  <si>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</si>
  <si>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</si>
  <si>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</si>
  <si>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</si>
  <si>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</si>
  <si>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</si>
  <si>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</si>
  <si>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</si>
  <si>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</si>
  <si>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</si>
  <si>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</si>
  <si>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</si>
  <si>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</si>
  <si>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</si>
  <si>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</si>
  <si>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</si>
  <si>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</si>
  <si>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</si>
  <si>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</si>
  <si>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</si>
  <si>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</si>
  <si>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</si>
  <si>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</si>
  <si>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</si>
  <si>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</si>
  <si>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</si>
  <si>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</si>
  <si>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</si>
  <si>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</si>
  <si>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</si>
  <si>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</si>
  <si>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</si>
  <si>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</si>
  <si>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</si>
  <si>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</si>
  <si>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</si>
  <si>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</si>
  <si>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</si>
  <si>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</si>
  <si>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</si>
  <si>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</si>
  <si>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</si>
  <si>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</si>
  <si>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</si>
  <si>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</si>
  <si>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</si>
  <si>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</si>
  <si>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</si>
  <si>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</si>
  <si>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</si>
  <si>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</si>
  <si>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</si>
  <si>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</si>
  <si>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</si>
  <si>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</si>
  <si>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</si>
  <si>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</si>
  <si>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</si>
  <si>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</si>
  <si>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</si>
  <si>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</si>
  <si>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</si>
  <si>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</si>
  <si>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</si>
  <si>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</si>
  <si>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</si>
  <si>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</si>
  <si>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</si>
  <si>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</si>
  <si>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</si>
  <si>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</si>
  <si>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</si>
  <si>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</si>
  <si>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</si>
  <si>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</si>
  <si>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</si>
  <si>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</si>
  <si>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</si>
  <si>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</si>
  <si>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</si>
  <si>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</si>
  <si>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</si>
  <si>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</si>
  <si>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</si>
  <si>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</si>
  <si>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</si>
  <si>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</si>
  <si>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</si>
  <si>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</si>
  <si>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</si>
  <si>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</si>
  <si>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</si>
  <si>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</si>
  <si>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</si>
  <si>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</si>
  <si>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</si>
  <si>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</si>
  <si>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</si>
  <si>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</si>
  <si>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</si>
  <si>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</si>
  <si>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</si>
  <si>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</si>
  <si>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</si>
  <si>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</si>
  <si>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</si>
  <si>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</si>
  <si>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</si>
  <si>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</si>
  <si>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</si>
  <si>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</si>
  <si>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</si>
  <si>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</si>
  <si>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</si>
  <si>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</si>
  <si>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</si>
  <si>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</si>
  <si>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</si>
  <si>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</si>
  <si>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</si>
  <si>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</si>
  <si>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</si>
  <si>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</si>
  <si>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</si>
  <si>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</si>
  <si>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</si>
  <si>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</si>
  <si>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</si>
  <si>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</si>
  <si>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</si>
  <si>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</si>
  <si>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</si>
  <si>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</si>
  <si>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</si>
  <si>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</si>
  <si>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</si>
  <si>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</si>
  <si>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</si>
  <si>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</si>
  <si>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</si>
  <si>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</si>
  <si>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</si>
  <si>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</si>
  <si>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</si>
  <si>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</si>
  <si>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</si>
  <si>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</si>
  <si>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</si>
  <si>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</si>
  <si>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</si>
  <si>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</si>
  <si>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</si>
  <si>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</si>
  <si>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</si>
  <si>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</si>
  <si>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</si>
  <si>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</si>
  <si>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</si>
  <si>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</si>
  <si>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</si>
  <si>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</si>
  <si>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</si>
  <si>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</si>
  <si>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</si>
  <si>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</si>
  <si>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</si>
  <si>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</si>
  <si>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</si>
  <si>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</si>
  <si>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</si>
  <si>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</si>
  <si>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</si>
  <si>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</si>
  <si>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</si>
  <si>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</si>
  <si>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</si>
  <si>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</si>
  <si>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</si>
  <si>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</si>
  <si>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</si>
  <si>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</si>
  <si>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</si>
  <si>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</si>
  <si>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</si>
  <si>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</si>
  <si>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</si>
  <si>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</si>
  <si>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</si>
  <si>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</si>
  <si>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</si>
  <si>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</si>
  <si>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</si>
  <si>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</si>
  <si>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</si>
  <si>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</si>
  <si>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</si>
  <si>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</si>
  <si>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</si>
  <si>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</si>
  <si>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</si>
  <si>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</si>
  <si>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</si>
  <si>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</si>
  <si>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</si>
  <si>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</si>
  <si>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</si>
  <si>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</si>
  <si>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</si>
  <si>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</si>
  <si>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</si>
  <si>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</si>
  <si>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</si>
  <si>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</si>
  <si>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</si>
  <si>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</si>
  <si>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</si>
  <si>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</si>
  <si>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</si>
  <si>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</si>
  <si>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</si>
  <si>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</si>
  <si>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</si>
  <si>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</si>
  <si>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</si>
  <si>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</si>
  <si>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</si>
  <si>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</si>
  <si>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</si>
  <si>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</si>
  <si>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</si>
  <si>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</si>
  <si>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</si>
  <si>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</si>
  <si>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</si>
  <si>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</si>
  <si>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</si>
  <si>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</si>
  <si>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</si>
  <si>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</si>
  <si>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</si>
  <si>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</si>
  <si>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</si>
  <si>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</si>
  <si>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</si>
  <si>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</si>
  <si>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</si>
  <si>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</si>
  <si>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</si>
  <si>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</si>
  <si>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</si>
  <si>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</si>
  <si>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</si>
  <si>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</si>
  <si>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</si>
  <si>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</si>
  <si>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</si>
  <si>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</si>
  <si>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</si>
  <si>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</si>
  <si>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</si>
  <si>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</si>
  <si>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</si>
  <si>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</si>
  <si>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</si>
  <si>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</si>
  <si>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</si>
  <si>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</si>
  <si>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</si>
  <si>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</si>
  <si>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</si>
  <si>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</si>
  <si>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</si>
  <si>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</si>
  <si>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</si>
  <si>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</si>
  <si>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</si>
  <si>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</si>
  <si>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</si>
  <si>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</si>
  <si>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</si>
  <si>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</si>
  <si>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</si>
  <si>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</si>
  <si>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</si>
  <si>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</si>
  <si>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</si>
  <si>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</si>
  <si>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</si>
  <si>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</si>
  <si>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</si>
  <si>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</si>
  <si>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</si>
  <si>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</si>
  <si>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</si>
  <si>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</si>
  <si>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</si>
  <si>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</si>
  <si>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</si>
  <si>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</si>
  <si>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</si>
  <si>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</si>
  <si>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</si>
  <si>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</si>
  <si>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</si>
  <si>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</si>
  <si>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</si>
  <si>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</si>
  <si>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</si>
  <si>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</si>
  <si>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</si>
  <si>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</si>
  <si>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</si>
  <si>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</si>
  <si>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</si>
  <si>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</si>
  <si>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</si>
  <si>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</si>
  <si>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</si>
  <si>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</si>
  <si>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</si>
  <si>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</si>
  <si>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</si>
  <si>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</si>
  <si>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</si>
  <si>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</si>
  <si>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</si>
  <si>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</si>
  <si>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</si>
  <si>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</si>
  <si>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</si>
  <si>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</si>
  <si>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</si>
  <si>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</si>
  <si>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</si>
  <si>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</si>
  <si>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</si>
  <si>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</si>
  <si>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</si>
  <si>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</si>
  <si>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</si>
  <si>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</si>
  <si>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</si>
  <si>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</si>
  <si>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</si>
  <si>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</si>
  <si>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</si>
  <si>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</si>
  <si>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</si>
  <si>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</si>
  <si>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</si>
  <si>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</si>
  <si>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</si>
  <si>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</si>
  <si>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</si>
  <si>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</si>
  <si>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</si>
  <si>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</si>
  <si>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</si>
  <si>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</si>
  <si>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</si>
  <si>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</si>
  <si>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</si>
  <si>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</si>
  <si>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</si>
  <si>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</si>
  <si>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</si>
  <si>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</si>
  <si>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</si>
  <si>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</si>
  <si>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</si>
  <si>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</si>
  <si>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</si>
  <si>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</si>
  <si>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</si>
  <si>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</si>
  <si>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</si>
  <si>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</si>
  <si>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</si>
  <si>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</si>
  <si>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</si>
  <si>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</si>
  <si>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</si>
  <si>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</si>
  <si>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</si>
  <si>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</si>
  <si>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</si>
  <si>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</si>
  <si>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</si>
  <si>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</si>
  <si>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</si>
  <si>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</si>
  <si>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</si>
  <si>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</si>
  <si>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</si>
  <si>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</si>
  <si>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</si>
  <si>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</si>
  <si>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</si>
  <si>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</si>
  <si>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</si>
  <si>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</si>
  <si>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</si>
  <si>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</si>
  <si>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</si>
  <si>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</si>
  <si>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</si>
  <si>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</si>
  <si>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</si>
  <si>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</si>
  <si>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</si>
  <si>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</si>
  <si>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</si>
  <si>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</si>
  <si>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</si>
  <si>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</si>
  <si>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</si>
  <si>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</si>
  <si>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</si>
  <si>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</si>
  <si>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</si>
  <si>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</si>
  <si>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</si>
  <si>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</si>
  <si>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</si>
  <si>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</si>
  <si>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</si>
  <si>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</si>
  <si>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</si>
  <si>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</si>
  <si>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</si>
  <si>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</si>
  <si>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</si>
  <si>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</si>
  <si>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</si>
  <si>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</si>
  <si>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</si>
  <si>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</si>
  <si>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</si>
  <si>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</si>
  <si>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</si>
  <si>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</si>
  <si>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</si>
  <si>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</si>
  <si>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</si>
  <si>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</si>
  <si>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</si>
  <si>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</si>
  <si>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</si>
  <si>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</si>
  <si>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</si>
  <si>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</si>
  <si>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</si>
  <si>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</si>
  <si>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</si>
  <si>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</si>
  <si>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</si>
  <si>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</si>
  <si>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</si>
  <si>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</si>
  <si>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</si>
  <si>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</si>
  <si>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</si>
  <si>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</si>
  <si>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</si>
  <si>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</si>
  <si>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</si>
  <si>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</si>
  <si>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</si>
  <si>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</si>
  <si>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</si>
  <si>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</si>
  <si>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</si>
  <si>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</si>
  <si>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</si>
  <si>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</si>
  <si>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</si>
  <si>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</si>
  <si>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</si>
  <si>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</si>
  <si>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</si>
  <si>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</si>
  <si>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</si>
  <si>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</si>
  <si>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</si>
  <si>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</si>
  <si>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</si>
  <si>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</si>
  <si>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</si>
  <si>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</si>
  <si>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</si>
  <si>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</si>
  <si>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</si>
  <si>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</si>
  <si>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</si>
  <si>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</si>
  <si>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</si>
  <si>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</si>
  <si>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</si>
  <si>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</si>
  <si>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</si>
  <si>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</si>
  <si>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</si>
  <si>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</si>
  <si>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</si>
  <si>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</si>
  <si>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</si>
  <si>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</si>
  <si>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</si>
  <si>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</si>
  <si>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</si>
  <si>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</si>
  <si>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</si>
  <si>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</si>
  <si>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</si>
  <si>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</si>
  <si>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</si>
  <si>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</si>
  <si>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</si>
  <si>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</si>
  <si>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</si>
  <si>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</si>
  <si>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</si>
  <si>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</si>
  <si>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</si>
  <si>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</si>
  <si>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</si>
  <si>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</si>
  <si>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</si>
  <si>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</si>
  <si>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</si>
  <si>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</si>
  <si>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</si>
  <si>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</si>
  <si>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</si>
  <si>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</si>
  <si>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</si>
  <si>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</si>
  <si>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</si>
  <si>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</si>
  <si>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</si>
  <si>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</si>
  <si>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</si>
  <si>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</si>
  <si>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</si>
  <si>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</si>
  <si>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</si>
  <si>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</si>
  <si>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</si>
  <si>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</si>
  <si>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</si>
  <si>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</si>
  <si>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</si>
  <si>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</si>
  <si>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</si>
  <si>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</si>
  <si>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</si>
  <si>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</si>
  <si>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</si>
  <si>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</si>
  <si>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</si>
  <si>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</si>
  <si>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</si>
  <si>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</si>
  <si>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</si>
  <si>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</si>
  <si>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</si>
  <si>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</si>
  <si>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</si>
  <si>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</si>
  <si>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</si>
  <si>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</si>
  <si>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</si>
  <si>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</si>
  <si>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</si>
  <si>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</si>
  <si>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</si>
  <si>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</si>
  <si>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</si>
  <si>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</si>
  <si>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</si>
  <si>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</si>
  <si>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</si>
  <si>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</si>
  <si>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</si>
  <si>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</si>
  <si>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</si>
  <si>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</si>
  <si>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</si>
  <si>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</si>
  <si>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</si>
  <si>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</si>
  <si>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</si>
  <si>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</si>
  <si>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</si>
  <si>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</si>
  <si>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</si>
  <si>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</si>
  <si>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</si>
  <si>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</si>
  <si>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</si>
  <si>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</si>
  <si>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</si>
  <si>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</si>
  <si>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</si>
  <si>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</si>
  <si>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</si>
  <si>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</si>
  <si>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</si>
  <si>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</si>
  <si>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</si>
  <si>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</si>
  <si>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</si>
  <si>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</si>
  <si>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</si>
  <si>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</si>
  <si>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</si>
  <si>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</si>
  <si>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</si>
  <si>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</si>
  <si>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</si>
  <si>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</si>
  <si>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</si>
  <si>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</si>
  <si>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</si>
  <si>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</si>
  <si>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</si>
  <si>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</si>
  <si>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</si>
  <si>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</si>
  <si>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</si>
  <si>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</si>
  <si>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</si>
  <si>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</si>
  <si>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</si>
  <si>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</si>
  <si>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</si>
  <si>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</si>
  <si>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</si>
  <si>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</si>
  <si>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</si>
  <si>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</si>
  <si>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</si>
  <si>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</si>
  <si>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</si>
  <si>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</si>
  <si>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</si>
  <si>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</si>
  <si>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</si>
  <si>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</si>
  <si>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</si>
  <si>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</si>
  <si>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</si>
  <si>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</si>
  <si>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</si>
  <si>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</si>
  <si>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</si>
  <si>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</si>
  <si>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</si>
  <si>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</si>
  <si>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</si>
  <si>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</si>
  <si>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</si>
  <si>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</si>
  <si>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</si>
  <si>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</si>
  <si>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</si>
  <si>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</si>
  <si>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</si>
  <si>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</si>
  <si>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</si>
  <si>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</si>
  <si>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</si>
  <si>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</si>
  <si>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</si>
  <si>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</si>
  <si>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</si>
  <si>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</si>
  <si>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</si>
  <si>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</si>
  <si>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</si>
  <si>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</si>
  <si>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</si>
  <si>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</si>
  <si>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</si>
  <si>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</si>
  <si>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</si>
  <si>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</si>
  <si>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</si>
  <si>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</si>
  <si>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</si>
  <si>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</si>
  <si>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</si>
  <si>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</si>
  <si>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</si>
  <si>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</si>
  <si>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</si>
  <si>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</si>
  <si>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</si>
  <si>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</si>
  <si>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</si>
  <si>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</si>
  <si>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</si>
  <si>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</si>
  <si>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</si>
  <si>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</si>
  <si>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</si>
  <si>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</si>
  <si>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</si>
  <si>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</si>
  <si>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</si>
  <si>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</si>
  <si>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</si>
  <si>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</si>
  <si>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</si>
  <si>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</si>
  <si>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</si>
  <si>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</si>
  <si>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</si>
  <si>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</si>
  <si>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</si>
  <si>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</si>
  <si>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</si>
  <si>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</si>
  <si>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</si>
  <si>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</si>
  <si>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</si>
  <si>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</si>
  <si>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</si>
  <si>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</si>
  <si>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</si>
  <si>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</si>
  <si>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</si>
  <si>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</si>
  <si>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</si>
  <si>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</si>
  <si>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</si>
  <si>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</si>
  <si>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</si>
  <si>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</si>
  <si>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</si>
  <si>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</si>
  <si>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</si>
  <si>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</si>
  <si>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</si>
  <si>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</si>
  <si>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</si>
  <si>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</si>
  <si>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</si>
  <si>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</si>
  <si>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</si>
  <si>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</si>
  <si>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</si>
  <si>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</si>
  <si>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</si>
  <si>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</si>
  <si>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</si>
  <si>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</si>
  <si>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</si>
  <si>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</si>
  <si>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</si>
  <si>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</si>
  <si>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</si>
  <si>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</si>
  <si>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</si>
  <si>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</si>
  <si>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</si>
  <si>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</si>
  <si>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</si>
  <si>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</si>
  <si>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</si>
  <si>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</si>
  <si>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</si>
  <si>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</si>
  <si>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</si>
  <si>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</si>
  <si>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</si>
  <si>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</si>
  <si>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</si>
  <si>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</si>
  <si>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</si>
  <si>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</si>
  <si>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</si>
  <si>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</si>
  <si>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</si>
  <si>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</si>
  <si>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</si>
  <si>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</si>
  <si>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</si>
  <si>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</si>
  <si>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</si>
  <si>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</si>
  <si>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</si>
  <si>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</si>
  <si>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</si>
  <si>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</si>
  <si>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</si>
  <si>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</si>
  <si>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</si>
  <si>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</si>
  <si>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</si>
  <si>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</si>
  <si>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</si>
  <si>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</si>
  <si>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</si>
  <si>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</si>
  <si>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</si>
  <si>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</si>
  <si>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</si>
  <si>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</si>
  <si>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</si>
  <si>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</si>
  <si>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</si>
  <si>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</si>
  <si>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</si>
  <si>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</si>
  <si>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</si>
  <si>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</si>
  <si>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</si>
  <si>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</si>
  <si>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</si>
  <si>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</si>
  <si>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</si>
  <si>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</si>
  <si>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</si>
  <si>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</si>
  <si>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</si>
  <si>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</si>
  <si>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</si>
  <si>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</si>
  <si>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</si>
  <si>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</si>
  <si>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</si>
  <si>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</si>
  <si>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</si>
  <si>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</si>
  <si>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</si>
  <si>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</si>
  <si>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</si>
  <si>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</si>
  <si>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</si>
  <si>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</si>
  <si>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</si>
  <si>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</si>
  <si>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</si>
  <si>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</si>
  <si>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</si>
  <si>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</si>
  <si>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</si>
  <si>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</si>
  <si>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</si>
  <si>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</si>
  <si>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</si>
  <si>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</si>
  <si>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</si>
  <si>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</si>
  <si>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</si>
  <si>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</si>
  <si>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</si>
  <si>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</si>
  <si>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</si>
  <si>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</si>
  <si>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</si>
  <si>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</si>
  <si>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</si>
  <si>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</si>
  <si>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</si>
  <si>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</si>
  <si>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</si>
  <si>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</si>
  <si>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</si>
  <si>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</si>
  <si>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</si>
  <si>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</si>
  <si>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</si>
  <si>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</si>
  <si>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</si>
  <si>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</si>
  <si>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</si>
  <si>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</si>
  <si>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</si>
  <si>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</si>
  <si>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</si>
  <si>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</si>
  <si>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</si>
  <si>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</si>
  <si>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</si>
  <si>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</si>
  <si>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</si>
  <si>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</si>
  <si>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</si>
  <si>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</si>
  <si>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</si>
  <si>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</si>
  <si>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</si>
  <si>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</si>
  <si>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</si>
  <si>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</si>
  <si>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</si>
  <si>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</si>
  <si>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</si>
  <si>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</si>
  <si>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</si>
  <si>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</si>
  <si>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</si>
  <si>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</si>
  <si>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</si>
  <si>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</si>
  <si>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</si>
  <si>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</si>
  <si>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</si>
  <si>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</si>
  <si>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</si>
  <si>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</si>
  <si>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</si>
  <si>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</si>
  <si>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</si>
  <si>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</si>
  <si>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</si>
  <si>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</si>
  <si>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</si>
  <si>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</si>
  <si>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</si>
  <si>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</si>
  <si>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</si>
  <si>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</si>
  <si>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</si>
  <si>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</si>
  <si>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</si>
  <si>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</si>
  <si>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</si>
  <si>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</si>
  <si>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</si>
  <si>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</si>
  <si>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</si>
  <si>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</si>
  <si>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</si>
  <si>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</si>
  <si>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</si>
  <si>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</si>
  <si>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</si>
  <si>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</si>
  <si>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</si>
  <si>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</si>
  <si>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</si>
  <si>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</si>
  <si>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</si>
  <si>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</si>
  <si>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</si>
  <si>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</si>
  <si>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</si>
  <si>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</si>
  <si>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</si>
  <si>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</si>
  <si>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</si>
  <si>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</si>
  <si>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</si>
  <si>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</si>
  <si>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</si>
  <si>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</si>
  <si>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</si>
  <si>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</si>
  <si>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</si>
  <si>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</si>
  <si>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</si>
  <si>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</si>
  <si>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</si>
  <si>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</si>
  <si>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</si>
  <si>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</si>
  <si>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</si>
  <si>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</si>
  <si>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</si>
  <si>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</si>
  <si>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</si>
  <si>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</si>
  <si>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</si>
  <si>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</si>
  <si>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</si>
  <si>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</si>
  <si>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</si>
  <si>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</si>
  <si>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</si>
  <si>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</si>
  <si>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</si>
  <si>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</si>
  <si>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</si>
  <si>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</si>
  <si>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</si>
  <si>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</si>
  <si>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</si>
  <si>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</si>
  <si>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</si>
  <si>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</si>
  <si>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</si>
  <si>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</si>
  <si>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</si>
  <si>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</si>
  <si>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</si>
  <si>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</si>
  <si>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</si>
  <si>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</si>
  <si>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</si>
  <si>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</si>
  <si>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</si>
  <si>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</si>
  <si>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</si>
  <si>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</si>
  <si>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</si>
  <si>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</si>
  <si>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</si>
  <si>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</si>
  <si>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</si>
  <si>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</si>
  <si>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</si>
  <si>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</si>
  <si>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</si>
  <si>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</si>
  <si>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</si>
  <si>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</si>
  <si>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</si>
  <si>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</si>
  <si>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</si>
  <si>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</si>
  <si>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</si>
  <si>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</si>
  <si>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</si>
  <si>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</si>
  <si>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</si>
  <si>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</si>
  <si>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</si>
  <si>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</si>
  <si>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</si>
  <si>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</si>
  <si>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</si>
  <si>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</si>
  <si>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</si>
  <si>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</si>
  <si>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</si>
  <si>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</si>
  <si>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</si>
  <si>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</si>
  <si>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</si>
  <si>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</si>
  <si>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</si>
  <si>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</si>
  <si>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</si>
  <si>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</si>
  <si>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</si>
  <si>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</si>
  <si>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</si>
  <si>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</si>
  <si>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</si>
  <si>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</si>
  <si>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</si>
  <si>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</si>
  <si>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</si>
  <si>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</si>
  <si>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</si>
  <si>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</si>
  <si>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</si>
  <si>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</si>
  <si>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</si>
  <si>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</si>
  <si>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</si>
  <si>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</si>
  <si>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</si>
  <si>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</si>
  <si>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</si>
  <si>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</si>
  <si>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</si>
  <si>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</si>
  <si>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</si>
  <si>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</si>
  <si>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</si>
  <si>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</si>
  <si>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</si>
  <si>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</si>
  <si>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</si>
  <si>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</si>
  <si>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</si>
  <si>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</si>
  <si>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</si>
  <si>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</si>
  <si>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</si>
  <si>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</si>
  <si>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</si>
  <si>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</si>
  <si>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</si>
  <si>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</si>
  <si>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</si>
  <si>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</si>
  <si>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</si>
  <si>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</si>
  <si>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</si>
  <si>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</si>
  <si>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</si>
  <si>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</si>
  <si>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</si>
  <si>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</si>
  <si>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</si>
  <si>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</si>
  <si>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</si>
  <si>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</si>
  <si>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</si>
  <si>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</si>
  <si>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</si>
  <si>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</si>
  <si>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</si>
  <si>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</si>
  <si>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</si>
  <si>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</si>
  <si>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</si>
  <si>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</si>
  <si>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</si>
  <si>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</si>
  <si>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</si>
  <si>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</si>
  <si>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</si>
  <si>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</si>
  <si>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</si>
  <si>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</si>
  <si>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</si>
  <si>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</si>
  <si>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</si>
  <si>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</si>
  <si>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</si>
  <si>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</si>
  <si>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</si>
  <si>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</si>
  <si>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</si>
  <si>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</si>
  <si>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</si>
  <si>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</si>
  <si>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</si>
  <si>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</si>
  <si>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</si>
  <si>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</si>
  <si>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</si>
  <si>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</si>
  <si>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</si>
  <si>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</si>
  <si>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</si>
  <si>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</si>
  <si>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</si>
  <si>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</si>
  <si>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</si>
  <si>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</si>
  <si>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</si>
  <si>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</si>
  <si>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</si>
  <si>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</si>
  <si>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</si>
  <si>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</si>
  <si>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</si>
  <si>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</si>
  <si>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</si>
  <si>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</si>
  <si>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</si>
  <si>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</si>
  <si>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</si>
  <si>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</si>
  <si>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</si>
  <si>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</si>
  <si>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</si>
  <si>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</si>
  <si>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</si>
  <si>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</si>
  <si>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</si>
  <si>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</si>
  <si>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</si>
  <si>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</si>
  <si>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</si>
  <si>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</si>
  <si>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</si>
  <si>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</si>
  <si>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</si>
  <si>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</si>
  <si>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</si>
  <si>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</si>
  <si>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</si>
  <si>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</si>
  <si>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</si>
  <si>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</si>
  <si>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</si>
  <si>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</si>
  <si>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</si>
  <si>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</si>
  <si>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</si>
  <si>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</si>
  <si>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</si>
  <si>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</si>
  <si>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</si>
  <si>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</si>
  <si>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</si>
  <si>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</si>
  <si>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</si>
  <si>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</si>
  <si>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</si>
  <si>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</si>
  <si>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</si>
  <si>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</si>
  <si>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</si>
  <si>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</si>
  <si>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</si>
  <si>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</si>
  <si>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</si>
  <si>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</si>
  <si>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</si>
  <si>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</si>
  <si>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</si>
  <si>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</si>
  <si>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</si>
  <si>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</si>
  <si>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</si>
  <si>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</si>
  <si>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</si>
  <si>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</si>
  <si>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</si>
  <si>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</si>
  <si>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</si>
  <si>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</si>
  <si>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</si>
  <si>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</si>
  <si>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</si>
  <si>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</si>
  <si>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</si>
  <si>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</si>
  <si>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</si>
  <si>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</si>
  <si>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</si>
  <si>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</si>
  <si>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</si>
  <si>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</si>
  <si>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</si>
  <si>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</si>
  <si>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</si>
  <si>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</si>
  <si>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</si>
  <si>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</si>
  <si>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</si>
  <si>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</si>
  <si>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</si>
  <si>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</si>
  <si>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</si>
  <si>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</si>
  <si>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</si>
  <si>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</si>
  <si>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</si>
  <si>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</si>
  <si>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</si>
  <si>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</si>
  <si>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</si>
  <si>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</si>
  <si>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</si>
  <si>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</si>
  <si>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</si>
  <si>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</si>
  <si>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</si>
  <si>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</si>
  <si>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</si>
  <si>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</si>
  <si>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</si>
  <si>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</si>
  <si>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</si>
  <si>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</si>
  <si>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</si>
  <si>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</si>
  <si>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</si>
  <si>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</si>
  <si>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</si>
  <si>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</si>
  <si>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</si>
  <si>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</si>
  <si>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</si>
  <si>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</si>
  <si>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</si>
  <si>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</si>
  <si>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</si>
  <si>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</si>
  <si>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</si>
  <si>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</si>
  <si>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</si>
  <si>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</si>
  <si>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</si>
  <si>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</si>
  <si>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</si>
  <si>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</si>
  <si>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</si>
  <si>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</si>
  <si>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</si>
  <si>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</si>
  <si>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</si>
  <si>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</si>
  <si>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</si>
  <si>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</si>
  <si>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</si>
  <si>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</si>
  <si>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</si>
  <si>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</si>
  <si>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</si>
  <si>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</si>
  <si>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</si>
  <si>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</si>
  <si>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</si>
  <si>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</si>
  <si>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</si>
  <si>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</si>
  <si>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</si>
  <si>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</si>
  <si>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</si>
  <si>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</si>
  <si>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</si>
  <si>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</si>
  <si>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</si>
  <si>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</si>
  <si>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</si>
  <si>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</si>
  <si>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</si>
  <si>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</si>
  <si>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</si>
  <si>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</si>
  <si>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</si>
  <si>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</si>
  <si>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</si>
  <si>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</si>
  <si>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</si>
  <si>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</si>
  <si>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</si>
  <si>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</si>
  <si>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</si>
  <si>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</si>
  <si>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</si>
  <si>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</si>
  <si>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</si>
  <si>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</si>
  <si>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</si>
  <si>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</si>
  <si>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</si>
  <si>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</si>
  <si>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</si>
  <si>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</si>
  <si>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</si>
  <si>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</si>
  <si>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</si>
  <si>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</si>
  <si>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</si>
  <si>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</si>
  <si>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</si>
  <si>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</si>
  <si>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</si>
  <si>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</si>
  <si>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</si>
  <si>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</si>
  <si>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</si>
  <si>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</si>
  <si>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</si>
  <si>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</si>
  <si>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</si>
  <si>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</si>
  <si>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</si>
  <si>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</si>
  <si>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</si>
  <si>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</si>
  <si>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</si>
  <si>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</si>
  <si>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</si>
  <si>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</si>
  <si>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</si>
  <si>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</si>
  <si>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</si>
  <si>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</si>
  <si>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</si>
  <si>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</si>
  <si>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</si>
  <si>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</si>
  <si>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</si>
  <si>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</si>
  <si>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</si>
  <si>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</si>
  <si>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</si>
  <si>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</si>
  <si>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</si>
  <si>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</si>
  <si>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</si>
  <si>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</si>
  <si>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</si>
  <si>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</si>
  <si>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</si>
  <si>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</si>
  <si>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</si>
  <si>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</si>
  <si>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</si>
  <si>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</si>
  <si>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</si>
  <si>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</si>
  <si>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</si>
  <si>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</si>
  <si>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</si>
  <si>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</si>
  <si>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</si>
  <si>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</si>
  <si>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</si>
  <si>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</si>
  <si>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</si>
  <si>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</si>
  <si>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</si>
  <si>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</si>
  <si>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</si>
  <si>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</si>
  <si>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</si>
  <si>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</si>
  <si>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</si>
  <si>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</si>
  <si>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</si>
  <si>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</si>
  <si>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</si>
  <si>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</si>
  <si>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</si>
  <si>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</si>
  <si>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</si>
  <si>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</si>
  <si>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</si>
  <si>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</si>
  <si>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</si>
  <si>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</si>
  <si>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</si>
  <si>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</si>
  <si>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</si>
  <si>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</si>
  <si>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</si>
  <si>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</si>
  <si>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</si>
  <si>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</si>
  <si>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</si>
  <si>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</si>
  <si>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</si>
  <si>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</si>
  <si>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</si>
  <si>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</si>
  <si>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</si>
  <si>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</si>
  <si>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</si>
  <si>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</si>
  <si>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</si>
  <si>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</si>
  <si>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</si>
  <si>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</si>
  <si>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</si>
  <si>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</si>
  <si>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</si>
  <si>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</si>
  <si>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</si>
  <si>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</si>
  <si>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</si>
  <si>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</si>
  <si>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</si>
  <si>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</si>
  <si>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</si>
  <si>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</si>
  <si>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</si>
  <si>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</si>
  <si>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</si>
  <si>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</si>
  <si>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</si>
  <si>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</si>
  <si>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</si>
  <si>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</si>
  <si>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</si>
  <si>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</si>
  <si>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</si>
  <si>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</si>
  <si>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</si>
  <si>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</si>
  <si>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</si>
  <si>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</si>
  <si>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</si>
  <si>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</si>
  <si>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</si>
  <si>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</si>
  <si>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</si>
  <si>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</si>
  <si>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</si>
  <si>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</si>
  <si>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</si>
  <si>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</si>
  <si>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</si>
  <si>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</si>
  <si>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</si>
  <si>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</si>
  <si>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</si>
  <si>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</si>
  <si>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</si>
  <si>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</si>
  <si>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</si>
  <si>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</si>
  <si>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</si>
  <si>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</si>
  <si>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</si>
  <si>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</si>
  <si>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</si>
  <si>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</si>
  <si>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</si>
  <si>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</si>
  <si>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</si>
  <si>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</si>
  <si>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</si>
  <si>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</si>
  <si>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</si>
  <si>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</si>
  <si>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</si>
  <si>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</si>
  <si>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</si>
  <si>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</si>
  <si>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</si>
  <si>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</si>
  <si>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</si>
  <si>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</si>
  <si>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</si>
  <si>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</si>
  <si>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</si>
  <si>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</si>
  <si>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</si>
  <si>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</si>
  <si>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</si>
  <si>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</si>
  <si>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</si>
  <si>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</si>
  <si>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</si>
  <si>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</si>
  <si>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</si>
  <si>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</si>
  <si>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</si>
  <si>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</si>
  <si>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</si>
  <si>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</si>
  <si>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</si>
  <si>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</si>
  <si>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</si>
  <si>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</si>
  <si>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</si>
  <si>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</si>
  <si>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</si>
  <si>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</si>
  <si>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</si>
  <si>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</si>
  <si>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</si>
  <si>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</si>
  <si>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</si>
  <si>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</si>
  <si>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</si>
  <si>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</si>
  <si>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</si>
  <si>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</si>
  <si>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</si>
  <si>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</si>
  <si>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</si>
  <si>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</si>
  <si>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</si>
  <si>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</si>
  <si>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</si>
  <si>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</si>
  <si>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</si>
  <si>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</si>
  <si>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</si>
  <si>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</si>
  <si>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</si>
  <si>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</si>
  <si>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</si>
  <si>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</si>
  <si>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</si>
  <si>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</si>
  <si>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</si>
  <si>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</si>
  <si>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</si>
  <si>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</si>
  <si>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</si>
  <si>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</si>
  <si>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</si>
  <si>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</si>
  <si>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</si>
  <si>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</si>
  <si>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</si>
  <si>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</si>
  <si>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</si>
  <si>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</si>
  <si>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</si>
  <si>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</si>
  <si>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</si>
  <si>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</si>
  <si>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</si>
  <si>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</si>
  <si>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</si>
  <si>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</si>
  <si>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</si>
  <si>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</si>
  <si>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</si>
  <si>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</si>
  <si>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</si>
  <si>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</si>
  <si>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</si>
  <si>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</si>
  <si>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</si>
  <si>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</si>
  <si>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</si>
  <si>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</si>
  <si>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</si>
  <si>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</si>
  <si>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</si>
  <si>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</si>
  <si>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</si>
  <si>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</si>
  <si>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</si>
  <si>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</si>
  <si>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</si>
  <si>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</si>
  <si>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</si>
  <si>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</si>
  <si>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</si>
  <si>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</si>
  <si>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</si>
  <si>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</si>
  <si>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</si>
  <si>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</si>
  <si>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</si>
  <si>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</si>
  <si>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</si>
  <si>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</si>
  <si>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</si>
  <si>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</si>
  <si>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</si>
  <si>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</si>
  <si>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</si>
  <si>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</si>
  <si>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</si>
  <si>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</si>
  <si>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</si>
  <si>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</si>
  <si>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</si>
  <si>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</si>
  <si>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</si>
  <si>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</si>
  <si>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</si>
  <si>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</si>
  <si>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</si>
  <si>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</si>
  <si>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</si>
  <si>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</si>
  <si>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</si>
  <si>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</si>
  <si>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</si>
  <si>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</si>
  <si>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</si>
  <si>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</si>
  <si>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</si>
  <si>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</si>
  <si>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</si>
  <si>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</si>
  <si>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</si>
  <si>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</si>
  <si>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</si>
  <si>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</si>
  <si>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</si>
  <si>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</si>
  <si>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</si>
  <si>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</si>
  <si>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</si>
  <si>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</si>
  <si>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</si>
  <si>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</si>
  <si>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</si>
  <si>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</si>
  <si>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</si>
  <si>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</si>
  <si>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</si>
  <si>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</si>
  <si>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</si>
  <si>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</si>
  <si>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</si>
  <si>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</si>
  <si>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</si>
  <si>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</si>
  <si>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</si>
  <si>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</si>
  <si>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</si>
  <si>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</si>
  <si>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</si>
  <si>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</si>
  <si>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</si>
  <si>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</si>
  <si>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</si>
  <si>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</si>
  <si>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</si>
  <si>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</si>
  <si>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</si>
  <si>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</si>
  <si>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</si>
  <si>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</si>
  <si>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</si>
  <si>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</si>
  <si>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</si>
  <si>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</si>
  <si>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</si>
  <si>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</si>
  <si>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</si>
  <si>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</si>
  <si>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</si>
  <si>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</si>
  <si>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</si>
  <si>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</si>
  <si>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</si>
  <si>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</si>
  <si>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</si>
  <si>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</si>
  <si>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</si>
  <si>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</si>
  <si>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</si>
  <si>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</si>
  <si>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</si>
  <si>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</si>
  <si>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</si>
  <si>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</si>
  <si>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</si>
  <si>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</si>
  <si>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</si>
  <si>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</si>
  <si>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</si>
  <si>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</si>
  <si>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</si>
  <si>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</si>
  <si>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</si>
  <si>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</si>
  <si>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</si>
  <si>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</si>
  <si>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</si>
  <si>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</si>
  <si>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</si>
  <si>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</si>
  <si>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</si>
  <si>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</si>
  <si>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</si>
  <si>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</si>
  <si>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</si>
  <si>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</si>
  <si>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</si>
  <si>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</si>
  <si>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</si>
  <si>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</si>
  <si>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</si>
  <si>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</si>
  <si>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</si>
  <si>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</si>
  <si>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</si>
  <si>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</si>
  <si>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</si>
  <si>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</si>
  <si>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</si>
  <si>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</si>
  <si>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</si>
  <si>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</si>
  <si>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</si>
  <si>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</si>
  <si>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</si>
  <si>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</si>
  <si>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</si>
  <si>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</si>
  <si>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</si>
  <si>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</si>
  <si>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</si>
  <si>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</si>
  <si>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</si>
  <si>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</si>
  <si>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</si>
  <si>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</si>
  <si>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</si>
  <si>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</si>
  <si>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</si>
  <si>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</si>
  <si>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</si>
  <si>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</si>
  <si>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</si>
  <si>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</si>
  <si>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</si>
  <si>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</si>
  <si>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</si>
  <si>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</si>
  <si>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</si>
  <si>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</si>
  <si>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</si>
  <si>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</si>
  <si>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</si>
  <si>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</si>
  <si>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</si>
  <si>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</si>
  <si>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</si>
  <si>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</si>
  <si>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</si>
  <si>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</si>
  <si>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</si>
  <si>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</si>
  <si>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</si>
  <si>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</si>
  <si>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</si>
  <si>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</si>
  <si>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</si>
  <si>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</si>
  <si>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</si>
  <si>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</si>
  <si>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</si>
  <si>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</si>
  <si>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</si>
  <si>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</si>
  <si>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</si>
  <si>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</si>
  <si>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</si>
  <si>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</si>
  <si>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</si>
  <si>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</si>
  <si>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</si>
  <si>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</si>
  <si>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</si>
  <si>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</si>
  <si>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</si>
  <si>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</si>
  <si>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</si>
  <si>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</si>
  <si>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</si>
  <si>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</si>
  <si>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</si>
  <si>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</si>
  <si>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</si>
  <si>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</si>
  <si>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</si>
  <si>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</si>
  <si>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</si>
  <si>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</si>
  <si>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</si>
  <si>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</si>
  <si>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</si>
  <si>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</si>
  <si>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</si>
  <si>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</si>
  <si>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</si>
  <si>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</si>
  <si>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</si>
  <si>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</si>
  <si>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</si>
  <si>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</si>
  <si>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</si>
  <si>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</si>
  <si>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</si>
  <si>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</si>
  <si>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</si>
  <si>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</si>
  <si>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</si>
  <si>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</si>
  <si>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</si>
  <si>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</si>
  <si>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</si>
  <si>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</si>
  <si>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</si>
  <si>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</si>
  <si>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</si>
  <si>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</si>
  <si>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</si>
  <si>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</si>
  <si>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</si>
  <si>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</si>
  <si>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</si>
  <si>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</si>
  <si>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</si>
  <si>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</si>
  <si>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</si>
  <si>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</si>
  <si>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</si>
  <si>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</si>
  <si>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</si>
  <si>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</si>
  <si>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</si>
  <si>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</si>
  <si>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</si>
  <si>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</si>
  <si>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</si>
  <si>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</si>
  <si>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</si>
  <si>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</si>
  <si>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</si>
  <si>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</si>
  <si>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</si>
  <si>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</si>
  <si>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</si>
  <si>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</si>
  <si>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</si>
  <si>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</si>
  <si>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</si>
  <si>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</si>
  <si>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</si>
  <si>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</si>
  <si>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</si>
  <si>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</si>
  <si>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</si>
  <si>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</si>
  <si>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</si>
  <si>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</si>
  <si>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</si>
  <si>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</si>
  <si>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</si>
  <si>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</si>
  <si>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</si>
  <si>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</si>
  <si>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</si>
  <si>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</si>
  <si>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</si>
  <si>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</si>
  <si>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</si>
  <si>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</si>
  <si>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</si>
  <si>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</si>
  <si>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</si>
  <si>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</si>
  <si>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</si>
  <si>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</si>
  <si>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</si>
  <si>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</si>
  <si>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</si>
  <si>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</si>
  <si>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</si>
  <si>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</si>
  <si>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</si>
  <si>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</si>
  <si>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</si>
  <si>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</si>
  <si>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</si>
  <si>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</si>
  <si>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</si>
  <si>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</si>
  <si>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</si>
  <si>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</si>
  <si>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</si>
  <si>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</si>
  <si>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</si>
  <si>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</si>
  <si>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</si>
  <si>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</si>
  <si>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</si>
  <si>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</si>
  <si>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</si>
  <si>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</si>
  <si>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</si>
  <si>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</si>
  <si>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</si>
  <si>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</si>
  <si>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</si>
  <si>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</si>
  <si>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</si>
  <si>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</si>
  <si>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</si>
  <si>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</si>
  <si>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</si>
  <si>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</si>
  <si>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</si>
  <si>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</si>
  <si>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</si>
  <si>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</si>
  <si>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</si>
  <si>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</si>
  <si>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</si>
  <si>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</si>
  <si>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</si>
  <si>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</si>
  <si>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</si>
  <si>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</si>
  <si>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</si>
  <si>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</si>
  <si>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</si>
  <si>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</si>
  <si>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</si>
  <si>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</si>
  <si>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</si>
  <si>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</si>
  <si>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</si>
  <si>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</si>
  <si>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</si>
  <si>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</si>
  <si>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</si>
  <si>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</si>
  <si>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</si>
  <si>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</si>
  <si>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</si>
  <si>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</si>
  <si>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</si>
  <si>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</si>
  <si>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</si>
  <si>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</si>
  <si>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</si>
  <si>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</si>
  <si>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</si>
  <si>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</si>
  <si>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</si>
  <si>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</si>
  <si>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</si>
  <si>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</si>
  <si>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</si>
  <si>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</si>
  <si>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</si>
  <si>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</si>
  <si>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</si>
  <si>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</si>
  <si>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</si>
  <si>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</si>
  <si>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</si>
  <si>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</si>
  <si>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</si>
  <si>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</si>
  <si>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</si>
  <si>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</si>
  <si>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</si>
  <si>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</si>
  <si>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</si>
  <si>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</si>
  <si>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</si>
  <si>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</si>
  <si>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</si>
  <si>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</si>
  <si>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</si>
  <si>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</si>
  <si>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</si>
  <si>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</si>
  <si>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</si>
  <si>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</si>
  <si>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</si>
  <si>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</si>
  <si>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</si>
  <si>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</si>
  <si>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</si>
  <si>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</si>
  <si>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</si>
  <si>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</si>
  <si>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</si>
  <si>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</si>
  <si>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</si>
  <si>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</si>
  <si>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</si>
  <si>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</si>
  <si>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</si>
  <si>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</si>
  <si>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</si>
  <si>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</si>
  <si>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</si>
  <si>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</si>
  <si>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</si>
  <si>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</si>
  <si>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</si>
  <si>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</si>
  <si>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</si>
  <si>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</si>
  <si>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</si>
  <si>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</si>
  <si>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</si>
  <si>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</si>
  <si>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</si>
  <si>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</si>
  <si>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</si>
  <si>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</si>
  <si>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</si>
  <si>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</si>
  <si>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</si>
  <si>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</si>
  <si>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</si>
  <si>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</si>
  <si>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</si>
  <si>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</si>
  <si>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</si>
  <si>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</si>
  <si>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</si>
  <si>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</si>
  <si>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</si>
  <si>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</si>
  <si>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</si>
  <si>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</si>
  <si>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</si>
  <si>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</si>
  <si>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</si>
  <si>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</si>
  <si>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</si>
  <si>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</si>
  <si>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</si>
  <si>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</si>
  <si>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</si>
  <si>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</si>
  <si>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</si>
  <si>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</si>
  <si>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</si>
  <si>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</si>
  <si>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</si>
  <si>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</si>
  <si>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</si>
  <si>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</si>
  <si>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</si>
  <si>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</si>
  <si>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</si>
  <si>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</si>
  <si>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</si>
  <si>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</si>
  <si>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</si>
  <si>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</si>
  <si>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</si>
  <si>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</si>
  <si>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</si>
  <si>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</si>
  <si>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</si>
  <si>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</si>
  <si>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</si>
  <si>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</si>
  <si>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</si>
  <si>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</si>
  <si>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</si>
  <si>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</si>
  <si>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</si>
  <si>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</si>
  <si>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</si>
  <si>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</si>
  <si>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</si>
  <si>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</si>
  <si>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</si>
  <si>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</si>
  <si>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</si>
  <si>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</si>
  <si>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</si>
  <si>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</si>
  <si>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</si>
  <si>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</si>
  <si>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</si>
  <si>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</si>
  <si>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</si>
  <si>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</si>
  <si>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</si>
  <si>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</si>
  <si>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</si>
  <si>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</si>
  <si>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</si>
  <si>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</si>
  <si>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</si>
  <si>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</si>
  <si>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</si>
  <si>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</si>
  <si>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</si>
  <si>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</si>
  <si>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</si>
  <si>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</si>
  <si>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</si>
  <si>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</si>
  <si>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</si>
  <si>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</si>
  <si>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</si>
  <si>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</si>
  <si>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</si>
  <si>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</si>
  <si>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</si>
  <si>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</si>
  <si>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</si>
  <si>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</si>
  <si>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</si>
  <si>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</si>
  <si>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</si>
  <si>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</si>
  <si>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</si>
  <si>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</si>
  <si>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</si>
  <si>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</si>
  <si>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</si>
  <si>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</si>
  <si>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</si>
  <si>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</si>
  <si>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</si>
  <si>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</si>
  <si>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</si>
  <si>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</si>
  <si>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</si>
  <si>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</si>
  <si>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</si>
  <si>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</si>
  <si>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</si>
  <si>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</si>
  <si>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</si>
  <si>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</si>
  <si>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</si>
  <si>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</si>
  <si>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</si>
  <si>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</si>
  <si>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</si>
  <si>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</si>
  <si>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</si>
  <si>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</si>
  <si>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</si>
  <si>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</si>
  <si>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</si>
  <si>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</si>
  <si>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</si>
  <si>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</si>
  <si>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</si>
  <si>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</si>
  <si>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</si>
  <si>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</si>
  <si>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</si>
  <si>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</si>
  <si>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</si>
  <si>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</si>
  <si>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</si>
  <si>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</si>
  <si>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</si>
  <si>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</si>
  <si>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</si>
  <si>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</si>
  <si>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</si>
  <si>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</si>
  <si>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</si>
  <si>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</si>
  <si>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</si>
  <si>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</si>
  <si>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</si>
  <si>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</si>
  <si>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</si>
  <si>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</si>
  <si>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</si>
  <si>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</si>
  <si>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</si>
  <si>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</si>
  <si>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</si>
  <si>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</si>
  <si>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</si>
  <si>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</si>
  <si>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</si>
  <si>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</si>
  <si>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</si>
  <si>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</si>
  <si>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</si>
  <si>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</si>
  <si>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</si>
  <si>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</si>
  <si>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</si>
  <si>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</si>
  <si>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</si>
  <si>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</si>
  <si>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</si>
  <si>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</si>
  <si>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</si>
  <si>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</si>
  <si>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</si>
  <si>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</si>
  <si>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</si>
  <si>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</si>
  <si>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</si>
  <si>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</si>
  <si>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</si>
  <si>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</si>
  <si>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</si>
  <si>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</si>
  <si>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</si>
  <si>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</si>
  <si>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</si>
  <si>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</si>
  <si>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</si>
  <si>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</si>
  <si>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</si>
  <si>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</si>
  <si>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</si>
  <si>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</si>
  <si>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</si>
  <si>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</si>
  <si>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</si>
  <si>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</si>
  <si>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</si>
  <si>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</si>
  <si>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</si>
  <si>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</si>
  <si>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</si>
  <si>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</si>
  <si>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</si>
  <si>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</si>
  <si>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</si>
  <si>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</si>
  <si>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</si>
  <si>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</si>
  <si>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</si>
  <si>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</si>
  <si>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</si>
  <si>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</si>
  <si>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</si>
  <si>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</si>
  <si>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</si>
  <si>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</si>
  <si>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</si>
  <si>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</si>
  <si>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</si>
  <si>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</si>
  <si>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</si>
  <si>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</si>
  <si>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</si>
  <si>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</si>
  <si>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</si>
  <si>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</si>
  <si>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</si>
  <si>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</si>
  <si>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</si>
  <si>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</si>
  <si>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</si>
  <si>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</si>
  <si>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</si>
  <si>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</si>
  <si>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</si>
  <si>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</si>
  <si>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</si>
  <si>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</si>
  <si>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</si>
  <si>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</si>
  <si>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</si>
  <si>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</si>
  <si>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</si>
  <si>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</si>
  <si>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</si>
  <si>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</si>
  <si>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</si>
  <si>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</si>
  <si>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</si>
  <si>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</si>
  <si>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</si>
  <si>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</si>
  <si>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</si>
  <si>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</si>
  <si>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</si>
  <si>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</si>
  <si>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</si>
  <si>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</si>
  <si>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</si>
  <si>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</si>
  <si>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</si>
  <si>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</si>
  <si>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</si>
  <si>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</si>
  <si>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</si>
  <si>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</si>
  <si>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</si>
  <si>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</si>
  <si>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</si>
  <si>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</si>
  <si>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</si>
  <si>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</si>
  <si>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</si>
  <si>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</si>
  <si>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</si>
  <si>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</si>
  <si>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</si>
  <si>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</si>
  <si>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</si>
  <si>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</si>
  <si>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</si>
  <si>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</si>
  <si>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</si>
  <si>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</si>
  <si>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</si>
  <si>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</si>
  <si>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</si>
  <si>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</si>
  <si>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</si>
  <si>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</si>
  <si>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</si>
  <si>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</si>
  <si>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</si>
  <si>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</si>
  <si>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</si>
  <si>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</si>
  <si>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</si>
  <si>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</si>
  <si>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</si>
  <si>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</si>
  <si>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</si>
  <si>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</si>
  <si>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</si>
  <si>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</si>
  <si>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</si>
  <si>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</si>
  <si>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</si>
  <si>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</si>
  <si>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</si>
  <si>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</si>
  <si>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</si>
  <si>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</si>
  <si>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</si>
  <si>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</si>
  <si>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</si>
  <si>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</si>
  <si>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</si>
  <si>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</si>
  <si>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</si>
  <si>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</si>
  <si>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</si>
  <si>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</si>
  <si>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</si>
  <si>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</si>
  <si>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</si>
  <si>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</si>
  <si>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</si>
  <si>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</si>
  <si>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</si>
  <si>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</si>
  <si>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</si>
  <si>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</si>
  <si>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</si>
  <si>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</si>
  <si>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</si>
  <si>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</si>
  <si>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</si>
  <si>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</si>
  <si>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</si>
  <si>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</si>
  <si>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</si>
  <si>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</si>
  <si>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</si>
  <si>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</si>
  <si>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</si>
  <si>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</si>
  <si>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</si>
  <si>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</si>
  <si>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</si>
  <si>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</si>
  <si>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</si>
  <si>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</si>
  <si>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</si>
  <si>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</si>
  <si>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</si>
  <si>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</si>
  <si>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</si>
  <si>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</si>
  <si>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</si>
  <si>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</si>
  <si>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</si>
  <si>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</si>
  <si>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</si>
  <si>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</si>
  <si>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</si>
  <si>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</si>
  <si>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</si>
  <si>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</si>
  <si>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</si>
  <si>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</si>
  <si>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</si>
  <si>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</si>
  <si>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</si>
  <si>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</si>
  <si>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</si>
  <si>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</si>
  <si>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</si>
  <si>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</si>
  <si>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</si>
  <si>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</si>
  <si>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</si>
  <si>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</si>
  <si>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</si>
  <si>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</si>
  <si>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</si>
  <si>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</si>
  <si>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</si>
  <si>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</si>
  <si>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</si>
  <si>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</si>
  <si>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</si>
  <si>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</si>
  <si>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</si>
  <si>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</si>
  <si>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</si>
  <si>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</si>
  <si>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</si>
  <si>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</si>
  <si>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</si>
  <si>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</si>
  <si>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</si>
  <si>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</si>
  <si>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</si>
  <si>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</si>
  <si>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</si>
  <si>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</si>
  <si>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</si>
  <si>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</si>
  <si>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</si>
  <si>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</si>
  <si>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</si>
  <si>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</si>
  <si>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</si>
  <si>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</si>
  <si>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</si>
  <si>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</si>
  <si>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</si>
  <si>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</si>
  <si>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</si>
  <si>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</si>
  <si>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</si>
  <si>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</si>
  <si>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</si>
  <si>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</si>
  <si>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</si>
  <si>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</si>
  <si>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</si>
  <si>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</si>
  <si>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</si>
  <si>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</si>
  <si>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</si>
  <si>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</si>
  <si>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</si>
  <si>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</si>
  <si>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</si>
  <si>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</si>
  <si>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</si>
  <si>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</si>
  <si>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</si>
  <si>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</si>
  <si>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</si>
  <si>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</si>
  <si>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</si>
  <si>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</si>
  <si>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</si>
  <si>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</si>
  <si>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</si>
  <si>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</si>
  <si>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</si>
  <si>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</si>
  <si>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</si>
  <si>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</si>
  <si>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</si>
  <si>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</si>
  <si>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</si>
  <si>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</si>
  <si>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</si>
  <si>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</si>
  <si>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</si>
  <si>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</si>
  <si>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</si>
  <si>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</si>
  <si>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</si>
  <si>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</si>
  <si>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</si>
  <si>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</si>
  <si>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</si>
  <si>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</si>
  <si>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</si>
  <si>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</si>
  <si>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</si>
  <si>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</si>
  <si>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</si>
  <si>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</si>
  <si>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</si>
  <si>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</si>
  <si>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</si>
  <si>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</si>
  <si>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</si>
  <si>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</si>
  <si>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</si>
  <si>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</si>
  <si>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</si>
  <si>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</si>
  <si>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</si>
  <si>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</si>
  <si>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</si>
  <si>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</si>
  <si>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</si>
  <si>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</si>
  <si>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</si>
  <si>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</si>
  <si>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</si>
  <si>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</si>
  <si>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</si>
  <si>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</si>
  <si>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</si>
  <si>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</si>
  <si>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</si>
  <si>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</si>
  <si>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</si>
  <si>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</si>
  <si>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</si>
  <si>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</si>
  <si>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</si>
  <si>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</si>
  <si>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</si>
  <si>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</si>
  <si>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</si>
  <si>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</si>
  <si>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</si>
  <si>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</si>
  <si>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</si>
  <si>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</si>
  <si>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</si>
  <si>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</si>
  <si>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</si>
  <si>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</si>
  <si>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</si>
  <si>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</si>
  <si>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</si>
  <si>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</si>
  <si>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</si>
  <si>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</si>
  <si>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</si>
  <si>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</si>
  <si>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</si>
  <si>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</si>
  <si>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</si>
  <si>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</si>
  <si>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</si>
  <si>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</si>
  <si>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</si>
  <si>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</si>
  <si>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</si>
  <si>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</si>
  <si>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</si>
  <si>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</si>
  <si>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</si>
  <si>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</si>
  <si>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</si>
  <si>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</si>
  <si>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</si>
  <si>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</si>
  <si>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</si>
  <si>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</si>
  <si>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</si>
  <si>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</si>
  <si>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</si>
  <si>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</si>
  <si>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</si>
  <si>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</si>
  <si>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</si>
  <si>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</si>
  <si>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</si>
  <si>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</si>
  <si>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</si>
  <si>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</si>
  <si>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</si>
  <si>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</si>
  <si>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</si>
  <si>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</si>
  <si>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</si>
  <si>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</si>
  <si>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</si>
  <si>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</si>
  <si>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</si>
  <si>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</si>
  <si>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</si>
  <si>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</si>
  <si>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</si>
  <si>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</si>
  <si>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</si>
  <si>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</si>
  <si>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</si>
  <si>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</si>
  <si>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</si>
  <si>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</si>
  <si>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</si>
  <si>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</si>
  <si>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</si>
  <si>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</si>
  <si>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</si>
  <si>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</si>
  <si>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</si>
  <si>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</si>
  <si>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</si>
  <si>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</si>
  <si>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</si>
  <si>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</si>
  <si>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</si>
  <si>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</si>
  <si>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</si>
  <si>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</si>
  <si>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</si>
  <si>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</si>
  <si>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</si>
  <si>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</si>
  <si>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</si>
  <si>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</si>
  <si>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</si>
  <si>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</si>
  <si>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</si>
  <si>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</si>
  <si>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</si>
  <si>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</si>
  <si>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</si>
  <si>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</si>
  <si>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</si>
  <si>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</si>
  <si>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</si>
  <si>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</si>
  <si>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</si>
  <si>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</si>
  <si>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</si>
  <si>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</si>
  <si>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</si>
  <si>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</si>
  <si>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</si>
  <si>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</si>
  <si>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</si>
  <si>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</si>
  <si>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</si>
  <si>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</si>
  <si>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</si>
  <si>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</si>
  <si>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</si>
  <si>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</si>
  <si>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</si>
  <si>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</si>
  <si>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</si>
  <si>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</si>
  <si>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</si>
  <si>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</si>
  <si>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</si>
  <si>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</si>
  <si>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</si>
  <si>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</si>
  <si>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</si>
  <si>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</si>
  <si>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</si>
  <si>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</si>
  <si>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</si>
  <si>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</si>
  <si>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</si>
  <si>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</si>
  <si>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</si>
  <si>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</si>
  <si>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</si>
  <si>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</si>
  <si>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</si>
  <si>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</si>
  <si>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</si>
  <si>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</si>
  <si>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</si>
  <si>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</si>
  <si>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</si>
  <si>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</si>
  <si>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</si>
  <si>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</si>
  <si>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</si>
  <si>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</si>
  <si>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</si>
  <si>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</si>
  <si>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</si>
  <si>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</si>
  <si>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</si>
  <si>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</si>
  <si>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</si>
  <si>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</si>
  <si>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</si>
  <si>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</si>
  <si>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</si>
  <si>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</si>
  <si>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</si>
  <si>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</si>
  <si>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</si>
  <si>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</si>
  <si>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</si>
  <si>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</si>
  <si>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</si>
  <si>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</si>
  <si>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</si>
  <si>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</si>
  <si>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</si>
  <si>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</si>
  <si>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</si>
  <si>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</si>
  <si>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</si>
  <si>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</si>
  <si>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</si>
  <si>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</si>
  <si>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</si>
  <si>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</si>
  <si>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</si>
  <si>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</si>
  <si>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</si>
  <si>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</si>
  <si>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</si>
  <si>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</si>
  <si>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</si>
  <si>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</si>
  <si>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</si>
  <si>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</si>
  <si>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</si>
  <si>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</si>
  <si>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</si>
  <si>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</si>
  <si>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</si>
  <si>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</si>
  <si>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</si>
  <si>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</si>
  <si>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</si>
  <si>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</si>
  <si>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</si>
  <si>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</si>
  <si>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</si>
  <si>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</si>
  <si>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</si>
  <si>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</si>
  <si>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</si>
  <si>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</si>
  <si>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</si>
  <si>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</si>
  <si>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</si>
  <si>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</si>
  <si>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</si>
  <si>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</si>
  <si>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</si>
  <si>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</si>
  <si>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</si>
  <si>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</si>
  <si>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</si>
  <si>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</si>
  <si>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</si>
  <si>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</si>
  <si>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</si>
  <si>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</si>
  <si>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</si>
  <si>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</si>
  <si>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</si>
  <si>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</si>
  <si>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</si>
  <si>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</si>
  <si>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</si>
  <si>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</si>
  <si>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</si>
  <si>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</si>
  <si>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</si>
  <si>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</si>
  <si>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</si>
  <si>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</si>
  <si>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</si>
  <si>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</si>
  <si>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</si>
  <si>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</si>
  <si>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</si>
  <si>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</si>
  <si>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</si>
  <si>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</si>
  <si>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</si>
  <si>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</si>
  <si>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</si>
  <si>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</si>
  <si>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</si>
  <si>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</si>
  <si>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</si>
  <si>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</si>
  <si>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</si>
  <si>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</si>
  <si>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</si>
  <si>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</si>
  <si>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</si>
  <si>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</si>
  <si>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</si>
  <si>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</si>
  <si>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</si>
  <si>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</si>
  <si>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</si>
  <si>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</si>
  <si>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</si>
  <si>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</si>
  <si>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</si>
  <si>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</si>
  <si>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</si>
  <si>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</si>
  <si>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</si>
  <si>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</si>
  <si>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</si>
  <si>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</si>
  <si>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</si>
  <si>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</si>
  <si>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</si>
  <si>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</si>
  <si>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</si>
  <si>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</si>
  <si>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</si>
  <si>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</si>
  <si>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</si>
  <si>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</si>
  <si>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</si>
  <si>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</si>
  <si>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</si>
  <si>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</si>
  <si>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</si>
  <si>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</si>
  <si>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</si>
  <si>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</si>
  <si>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</si>
  <si>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</si>
  <si>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</si>
  <si>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</si>
  <si>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</si>
  <si>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</si>
  <si>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</si>
  <si>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</si>
  <si>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</si>
  <si>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</si>
  <si>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</si>
  <si>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</si>
  <si>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</si>
  <si>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</si>
  <si>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</si>
  <si>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</si>
  <si>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</si>
  <si>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</si>
  <si>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</si>
  <si>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</si>
  <si>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</si>
  <si>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</si>
  <si>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</si>
  <si>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</si>
  <si>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</si>
  <si>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</si>
  <si>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</si>
  <si>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</si>
  <si>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</si>
  <si>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</si>
  <si>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</si>
  <si>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</si>
  <si>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</si>
  <si>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</si>
  <si>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</si>
  <si>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</si>
  <si>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</si>
  <si>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</si>
  <si>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</si>
  <si>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</si>
  <si>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</si>
  <si>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</si>
  <si>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</si>
  <si>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</si>
  <si>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</si>
  <si>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</si>
  <si>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</si>
  <si>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</si>
  <si>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</si>
  <si>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</si>
  <si>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</si>
  <si>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</si>
  <si>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</si>
  <si>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</si>
  <si>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</si>
  <si>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</si>
  <si>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</si>
  <si>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</si>
  <si>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</si>
  <si>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</si>
  <si>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</si>
  <si>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</si>
  <si>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</si>
  <si>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</si>
  <si>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</si>
  <si>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</si>
  <si>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</si>
  <si>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</si>
  <si>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</si>
  <si>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</si>
  <si>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</si>
  <si>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</si>
  <si>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</si>
  <si>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</si>
  <si>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</si>
  <si>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</si>
  <si>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</si>
  <si>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</si>
  <si>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</si>
  <si>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</si>
  <si>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</si>
  <si>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</si>
  <si>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</si>
  <si>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</si>
  <si>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</si>
  <si>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</si>
  <si>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</si>
  <si>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</si>
  <si>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</si>
  <si>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</si>
  <si>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</si>
  <si>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</si>
  <si>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</si>
  <si>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</si>
  <si>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</si>
  <si>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</si>
  <si>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</si>
  <si>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</si>
  <si>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</si>
  <si>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</si>
  <si>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</si>
  <si>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</si>
  <si>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</si>
  <si>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</si>
  <si>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</si>
  <si>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</si>
  <si>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</si>
  <si>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</si>
  <si>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</si>
  <si>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</si>
  <si>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</si>
  <si>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</si>
  <si>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</si>
  <si>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</si>
  <si>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</si>
  <si>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</si>
  <si>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</si>
  <si>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</si>
  <si>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</si>
  <si>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</si>
  <si>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</si>
  <si>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</si>
  <si>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</si>
  <si>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</si>
  <si>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</si>
  <si>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</si>
  <si>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</si>
  <si>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</si>
  <si>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</si>
  <si>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</si>
  <si>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</si>
  <si>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</si>
  <si>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</si>
  <si>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</si>
  <si>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</si>
  <si>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</si>
  <si>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</si>
  <si>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</si>
  <si>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</si>
  <si>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</si>
  <si>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</si>
  <si>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</si>
  <si>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</si>
  <si>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</si>
  <si>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</si>
  <si>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</si>
  <si>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</si>
  <si>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</si>
  <si>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</si>
  <si>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</si>
  <si>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</si>
  <si>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</si>
  <si>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</si>
  <si>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</si>
  <si>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</si>
  <si>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</si>
  <si>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</si>
  <si>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</si>
  <si>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</si>
  <si>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</si>
  <si>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</si>
  <si>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</si>
  <si>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</si>
  <si>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</si>
  <si>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</si>
  <si>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</si>
  <si>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</si>
  <si>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</si>
  <si>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</si>
  <si>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</si>
  <si>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</si>
  <si>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</si>
  <si>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</si>
  <si>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</si>
  <si>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</si>
  <si>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</si>
  <si>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</si>
  <si>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</si>
  <si>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</si>
  <si>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</si>
  <si>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</si>
  <si>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</si>
  <si>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</si>
  <si>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</si>
  <si>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</si>
  <si>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</si>
  <si>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</si>
  <si>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</si>
  <si>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</si>
  <si>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</si>
  <si>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</si>
  <si>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</si>
  <si>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</si>
  <si>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</si>
  <si>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</si>
  <si>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</si>
  <si>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</si>
  <si>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</si>
  <si>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</si>
  <si>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</si>
  <si>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</si>
  <si>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</si>
  <si>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</si>
  <si>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</si>
  <si>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</si>
  <si>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</si>
  <si>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</si>
  <si>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</si>
  <si>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</si>
  <si>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</si>
  <si>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</si>
  <si>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</si>
  <si>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</si>
  <si>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</si>
  <si>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</si>
  <si>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</si>
  <si>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</si>
  <si>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</si>
  <si>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</si>
  <si>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</si>
  <si>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</si>
  <si>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</si>
  <si>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</si>
  <si>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</si>
  <si>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</si>
  <si>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</si>
  <si>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</si>
  <si>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</si>
  <si>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</si>
  <si>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</si>
  <si>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</si>
  <si>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</si>
  <si>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</si>
  <si>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</si>
  <si>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</si>
  <si>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</si>
  <si>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</si>
  <si>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</si>
  <si>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</si>
  <si>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</si>
  <si>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</si>
  <si>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</si>
  <si>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</si>
  <si>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</si>
  <si>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</si>
  <si>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</si>
  <si>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</si>
  <si>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</si>
  <si>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</si>
  <si>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</si>
  <si>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</si>
  <si>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</si>
  <si>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</si>
  <si>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</si>
  <si>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</si>
  <si>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</si>
  <si>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</si>
  <si>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</si>
  <si>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</si>
  <si>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</si>
  <si>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</si>
  <si>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</si>
  <si>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</si>
  <si>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</si>
  <si>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</si>
  <si>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</si>
  <si>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</si>
  <si>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</si>
  <si>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</si>
  <si>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</si>
  <si>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</si>
  <si>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</si>
  <si>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</si>
  <si>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</si>
  <si>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</si>
  <si>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</si>
  <si>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</si>
  <si>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</si>
  <si>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</si>
  <si>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</si>
  <si>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</si>
  <si>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</si>
  <si>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</si>
  <si>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</si>
  <si>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</si>
  <si>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</si>
  <si>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</si>
  <si>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</si>
  <si>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</si>
  <si>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</si>
  <si>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</si>
  <si>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</si>
  <si>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</si>
  <si>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</si>
  <si>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</si>
  <si>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</si>
  <si>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</si>
  <si>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</si>
  <si>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</si>
  <si>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</si>
  <si>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</si>
  <si>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</si>
  <si>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</si>
  <si>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</si>
  <si>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</si>
  <si>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</si>
  <si>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</si>
  <si>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</si>
  <si>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</si>
  <si>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</si>
  <si>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</si>
  <si>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</si>
  <si>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</si>
  <si>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</si>
  <si>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</si>
  <si>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</si>
  <si>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</si>
  <si>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</si>
  <si>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</si>
  <si>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</si>
  <si>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</si>
  <si>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</si>
  <si>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</si>
  <si>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</si>
  <si>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</si>
  <si>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</si>
  <si>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</si>
  <si>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</si>
  <si>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</si>
  <si>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</si>
  <si>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</si>
  <si>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</si>
  <si>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</si>
  <si>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</si>
  <si>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</si>
  <si>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</si>
  <si>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</si>
  <si>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</si>
  <si>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</si>
  <si>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</si>
  <si>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</si>
  <si>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</si>
  <si>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</si>
  <si>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</si>
  <si>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</si>
  <si>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</si>
  <si>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</si>
  <si>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</si>
  <si>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</si>
  <si>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</si>
  <si>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</si>
  <si>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</si>
  <si>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</si>
  <si>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</si>
  <si>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</si>
  <si>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</si>
  <si>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</si>
  <si>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</si>
  <si>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</si>
  <si>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</si>
  <si>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</si>
  <si>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</si>
  <si>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</si>
  <si>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</si>
  <si>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</si>
  <si>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</si>
  <si>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</si>
  <si>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</si>
  <si>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</si>
  <si>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</si>
  <si>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</si>
  <si>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</si>
  <si>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</si>
  <si>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</si>
  <si>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</si>
  <si>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</si>
  <si>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</si>
  <si>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</si>
  <si>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</si>
  <si>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</si>
  <si>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</si>
  <si>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</si>
  <si>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</si>
  <si>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</si>
  <si>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</si>
  <si>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</si>
  <si>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</si>
  <si>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</si>
  <si>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</si>
  <si>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</si>
  <si>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</si>
  <si>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</si>
  <si>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</si>
  <si>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</si>
  <si>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</si>
  <si>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</si>
  <si>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</si>
  <si>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</si>
  <si>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</si>
  <si>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</si>
  <si>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</si>
  <si>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</si>
  <si>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</si>
  <si>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</si>
  <si>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</si>
  <si>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</si>
  <si>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</si>
  <si>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</si>
  <si>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</si>
  <si>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</si>
  <si>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</si>
  <si>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</si>
  <si>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</si>
  <si>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</si>
  <si>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</si>
  <si>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</si>
  <si>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</si>
  <si>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</si>
  <si>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</si>
  <si>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</si>
  <si>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</si>
  <si>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</si>
  <si>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</si>
  <si>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</si>
  <si>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</si>
  <si>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</si>
  <si>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</si>
  <si>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</si>
  <si>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</si>
  <si>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</si>
  <si>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</si>
  <si>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</si>
  <si>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</si>
  <si>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</si>
  <si>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</si>
  <si>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</si>
  <si>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</si>
  <si>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</si>
  <si>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</si>
  <si>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</si>
  <si>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</si>
  <si>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</si>
  <si>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</si>
  <si>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</si>
  <si>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</si>
  <si>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</si>
  <si>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</si>
  <si>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</si>
  <si>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</si>
  <si>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</si>
  <si>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</si>
  <si>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</si>
  <si>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</si>
  <si>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</si>
  <si>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</si>
  <si>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</si>
  <si>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</si>
  <si>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</si>
  <si>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</si>
  <si>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</si>
  <si>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</si>
  <si>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</si>
  <si>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</si>
  <si>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</si>
  <si>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</si>
  <si>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</si>
  <si>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</si>
  <si>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</si>
  <si>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</si>
  <si>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</si>
  <si>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</si>
  <si>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</si>
  <si>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</si>
  <si>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</si>
  <si>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</si>
  <si>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</si>
  <si>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</si>
  <si>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</si>
  <si>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</si>
  <si>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</si>
  <si>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</si>
  <si>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</si>
  <si>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</si>
  <si>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</si>
  <si>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</si>
  <si>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</si>
  <si>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</si>
  <si>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</si>
  <si>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</si>
  <si>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</si>
  <si>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</si>
  <si>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</si>
  <si>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</si>
  <si>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</si>
  <si>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</si>
  <si>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</si>
  <si>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</si>
  <si>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</si>
  <si>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</si>
  <si>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</si>
  <si>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</si>
  <si>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</si>
  <si>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</si>
  <si>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</si>
  <si>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</si>
  <si>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</si>
  <si>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</si>
  <si>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</si>
  <si>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</si>
  <si>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</si>
  <si>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</si>
  <si>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</si>
  <si>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</si>
  <si>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</si>
  <si>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</si>
  <si>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</si>
  <si>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</si>
  <si>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</si>
  <si>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</si>
  <si>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</si>
  <si>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</si>
  <si>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</si>
  <si>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</si>
  <si>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</si>
  <si>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</si>
  <si>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</si>
  <si>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</si>
  <si>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</si>
  <si>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</si>
  <si>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</si>
  <si>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</si>
  <si>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</si>
  <si>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</si>
  <si>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</si>
  <si>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</si>
  <si>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</si>
  <si>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</si>
  <si>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</si>
  <si>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</si>
  <si>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</si>
  <si>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</si>
  <si>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</si>
  <si>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</si>
  <si>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</si>
  <si>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</si>
  <si>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</si>
  <si>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</si>
  <si>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</si>
  <si>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</si>
  <si>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</si>
  <si>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</si>
  <si>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</si>
  <si>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</si>
  <si>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</si>
  <si>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</si>
  <si>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</si>
  <si>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</si>
  <si>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</si>
  <si>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</si>
  <si>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</si>
  <si>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</si>
  <si>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</si>
  <si>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</si>
  <si>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</si>
  <si>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</si>
  <si>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</si>
  <si>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</si>
  <si>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</si>
  <si>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</si>
  <si>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</si>
  <si>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</si>
  <si>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</si>
  <si>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</si>
  <si>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</si>
  <si>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</si>
  <si>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</si>
  <si>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</si>
  <si>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</si>
  <si>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</si>
  <si>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</si>
  <si>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</si>
  <si>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</si>
  <si>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</si>
  <si>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</si>
  <si>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</si>
  <si>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</si>
  <si>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</si>
  <si>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</si>
  <si>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</si>
  <si>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</si>
  <si>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</si>
  <si>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</si>
  <si>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</si>
  <si>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</si>
  <si>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</si>
  <si>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</si>
  <si>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</si>
  <si>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</si>
  <si>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</si>
  <si>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</si>
  <si>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</si>
  <si>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</si>
  <si>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</si>
  <si>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</si>
  <si>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</si>
  <si>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</si>
  <si>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</si>
  <si>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</si>
  <si>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</si>
  <si>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</si>
  <si>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</si>
  <si>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</si>
  <si>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</si>
  <si>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</si>
  <si>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</si>
  <si>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</si>
  <si>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</si>
  <si>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</si>
  <si>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</si>
  <si>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</si>
  <si>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</si>
  <si>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</si>
  <si>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</si>
  <si>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</si>
  <si>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</si>
  <si>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</si>
  <si>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</si>
  <si>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</si>
  <si>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</si>
  <si>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</si>
  <si>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</si>
  <si>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</si>
  <si>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</si>
  <si>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</si>
  <si>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</si>
  <si>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</si>
  <si>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</si>
  <si>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</si>
  <si>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</si>
  <si>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</si>
  <si>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</si>
  <si>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</si>
  <si>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</si>
  <si>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</si>
  <si>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</si>
  <si>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</si>
  <si>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</si>
  <si>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</si>
  <si>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</si>
  <si>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</si>
  <si>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</si>
  <si>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</si>
  <si>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</si>
  <si>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</si>
  <si>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</si>
  <si>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</si>
  <si>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</si>
  <si>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</si>
  <si>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</si>
  <si>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</si>
  <si>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</si>
  <si>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</si>
  <si>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</si>
  <si>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</si>
  <si>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</si>
  <si>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</si>
  <si>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</si>
  <si>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</si>
  <si>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</si>
  <si>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</si>
  <si>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</si>
  <si>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</si>
  <si>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</si>
  <si>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</si>
  <si>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</si>
  <si>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</si>
  <si>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</si>
  <si>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</si>
  <si>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</si>
  <si>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</si>
  <si>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</si>
  <si>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</si>
  <si>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</si>
  <si>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</si>
  <si>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</si>
  <si>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</si>
  <si>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</si>
  <si>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</si>
  <si>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</si>
  <si>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</si>
  <si>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</si>
  <si>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</si>
  <si>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</si>
  <si>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</si>
  <si>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</si>
  <si>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</si>
  <si>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</si>
  <si>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</si>
  <si>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</si>
  <si>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</si>
  <si>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</si>
  <si>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</si>
  <si>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</si>
  <si>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</si>
  <si>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</si>
  <si>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</si>
  <si>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</si>
  <si>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</si>
  <si>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</si>
  <si>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</si>
  <si>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</si>
  <si>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</si>
  <si>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</si>
  <si>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</si>
  <si>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</si>
  <si>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</si>
  <si>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</si>
  <si>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</si>
  <si>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</si>
  <si>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</si>
  <si>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</si>
  <si>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</si>
  <si>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</si>
  <si>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</si>
  <si>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</si>
  <si>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</si>
  <si>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</si>
  <si>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</si>
  <si>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</si>
  <si>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</si>
  <si>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</si>
  <si>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</si>
  <si>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</si>
  <si>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</si>
  <si>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</si>
  <si>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</si>
  <si>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</si>
  <si>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</si>
  <si>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</si>
  <si>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</si>
  <si>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</si>
  <si>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</si>
  <si>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</si>
  <si>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</si>
  <si>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</si>
  <si>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</si>
  <si>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</si>
  <si>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</si>
  <si>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</si>
  <si>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</si>
  <si>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</si>
  <si>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</si>
  <si>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</si>
  <si>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</si>
  <si>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</si>
  <si>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</si>
  <si>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</si>
  <si>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</si>
  <si>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</si>
  <si>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</si>
  <si>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</si>
  <si>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</si>
  <si>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</si>
  <si>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</si>
  <si>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</si>
  <si>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</si>
  <si>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</si>
  <si>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</si>
  <si>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</si>
  <si>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</si>
  <si>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</si>
  <si>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</si>
  <si>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</si>
  <si>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</si>
  <si>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</si>
  <si>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</si>
  <si>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</si>
  <si>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</si>
  <si>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</si>
  <si>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</si>
  <si>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</si>
  <si>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</si>
  <si>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</si>
  <si>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</si>
  <si>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</si>
  <si>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</si>
  <si>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</si>
  <si>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</si>
  <si>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</si>
  <si>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</si>
  <si>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</si>
  <si>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</si>
  <si>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</si>
  <si>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</si>
  <si>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</si>
  <si>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</si>
  <si>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</si>
  <si>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</si>
  <si>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</si>
  <si>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</si>
  <si>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</si>
  <si>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</si>
  <si>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</si>
  <si>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</si>
  <si>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</si>
  <si>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</si>
  <si>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</si>
  <si>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</si>
  <si>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</si>
  <si>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</si>
  <si>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</si>
  <si>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</si>
  <si>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</si>
  <si>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</si>
  <si>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</si>
  <si>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</si>
  <si>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</si>
  <si>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</si>
  <si>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</si>
  <si>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</si>
  <si>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</si>
  <si>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</si>
  <si>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</si>
  <si>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</si>
  <si>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</si>
  <si>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</si>
  <si>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</si>
  <si>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</si>
  <si>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</si>
  <si>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</si>
  <si>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</si>
  <si>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</si>
  <si>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</si>
  <si>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</si>
  <si>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</si>
  <si>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</si>
  <si>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</si>
  <si>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</si>
  <si>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</si>
  <si>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</si>
  <si>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</si>
  <si>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</si>
  <si>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</si>
  <si>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</si>
  <si>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</si>
  <si>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</si>
  <si>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</si>
  <si>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</si>
  <si>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</si>
  <si>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</si>
  <si>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</si>
  <si>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</si>
  <si>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</si>
  <si>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</si>
  <si>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</si>
  <si>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</si>
  <si>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</si>
  <si>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</si>
  <si>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</si>
  <si>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</si>
  <si>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</si>
  <si>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</si>
  <si>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</si>
  <si>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</si>
  <si>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</si>
  <si>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</si>
  <si>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</si>
  <si>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</si>
  <si>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</si>
  <si>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</si>
  <si>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</si>
  <si>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</si>
  <si>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</si>
  <si>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</si>
  <si>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</si>
  <si>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</si>
  <si>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</si>
  <si>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</si>
  <si>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</si>
  <si>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</si>
  <si>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</si>
  <si>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</si>
  <si>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</si>
  <si>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</si>
  <si>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</si>
  <si>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</si>
  <si>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</si>
  <si>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</si>
  <si>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</si>
  <si>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</si>
  <si>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</si>
  <si>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</si>
  <si>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</si>
  <si>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</si>
  <si>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</si>
  <si>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</si>
  <si>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</si>
  <si>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</si>
  <si>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</si>
  <si>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</si>
  <si>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</si>
  <si>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</si>
  <si>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</si>
  <si>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</si>
  <si>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</si>
  <si>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</si>
  <si>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</si>
  <si>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</si>
  <si>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</si>
  <si>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</si>
  <si>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</si>
  <si>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</si>
  <si>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</si>
  <si>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</si>
  <si>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</si>
  <si>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</si>
  <si>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</si>
  <si>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</si>
  <si>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</si>
  <si>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</si>
  <si>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</si>
  <si>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</si>
  <si>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</si>
  <si>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</si>
  <si>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</si>
  <si>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</si>
  <si>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</si>
  <si>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</si>
  <si>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</si>
  <si>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</si>
  <si>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</si>
  <si>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</si>
  <si>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</si>
  <si>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</si>
  <si>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</si>
  <si>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</si>
  <si>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</si>
  <si>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</si>
  <si>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</si>
  <si>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</si>
  <si>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</si>
  <si>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</si>
  <si>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</si>
  <si>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</si>
  <si>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</si>
  <si>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</si>
  <si>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</si>
  <si>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</si>
  <si>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</si>
  <si>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</si>
  <si>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</si>
  <si>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</si>
  <si>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</si>
  <si>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</si>
  <si>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</si>
  <si>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</si>
  <si>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</si>
  <si>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</si>
  <si>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</si>
  <si>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</si>
  <si>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</si>
  <si>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</si>
  <si>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</si>
  <si>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</si>
  <si>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</si>
  <si>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</si>
  <si>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</si>
  <si>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</si>
  <si>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</si>
  <si>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</si>
  <si>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</si>
  <si>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</si>
  <si>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</si>
  <si>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</si>
  <si>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</si>
  <si>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</si>
  <si>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</si>
  <si>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</si>
  <si>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</si>
  <si>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</si>
  <si>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</si>
  <si>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</si>
  <si>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</si>
  <si>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</si>
  <si>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</si>
  <si>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</si>
  <si>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</si>
  <si>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</si>
  <si>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</si>
  <si>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</si>
  <si>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</si>
  <si>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</si>
  <si>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</si>
  <si>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</si>
  <si>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</si>
  <si>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</si>
  <si>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</si>
  <si>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</si>
  <si>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</si>
  <si>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</si>
  <si>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</si>
  <si>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</si>
  <si>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</si>
  <si>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</si>
  <si>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</si>
  <si>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</si>
  <si>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</si>
  <si>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</si>
  <si>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</si>
  <si>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</si>
  <si>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</si>
  <si>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</si>
  <si>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</si>
  <si>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</si>
  <si>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</si>
  <si>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</si>
  <si>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</si>
  <si>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</si>
  <si>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</si>
  <si>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</si>
  <si>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</si>
  <si>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</si>
  <si>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</si>
  <si>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</si>
  <si>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</si>
  <si>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</si>
  <si>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</si>
  <si>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</si>
  <si>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</si>
  <si>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</si>
  <si>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</si>
  <si>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</si>
  <si>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</si>
  <si>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</si>
  <si>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</si>
  <si>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</si>
  <si>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</si>
  <si>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</si>
  <si>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</si>
  <si>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</si>
  <si>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</si>
  <si>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</si>
  <si>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</si>
  <si>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</si>
  <si>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</si>
  <si>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</si>
  <si>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</si>
  <si>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</si>
  <si>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</si>
  <si>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</si>
  <si>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</si>
  <si>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</si>
  <si>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</si>
  <si>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</si>
  <si>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</si>
  <si>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</si>
  <si>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</si>
  <si>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</si>
  <si>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</si>
  <si>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</si>
  <si>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</si>
  <si>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</si>
  <si>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</si>
  <si>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</si>
  <si>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</si>
  <si>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</si>
  <si>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</si>
  <si>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</si>
  <si>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</si>
  <si>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</si>
  <si>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</si>
  <si>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</si>
  <si>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</si>
  <si>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</si>
  <si>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</si>
  <si>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</si>
  <si>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</si>
  <si>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</si>
  <si>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</si>
  <si>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</si>
  <si>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</si>
  <si>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</si>
  <si>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</si>
  <si>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</si>
  <si>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</si>
  <si>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</si>
  <si>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</si>
  <si>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</si>
  <si>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</si>
  <si>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</si>
  <si>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</si>
  <si>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</si>
  <si>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</si>
  <si>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</si>
  <si>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</si>
  <si>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</si>
  <si>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</si>
  <si>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</si>
  <si>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</si>
  <si>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</si>
  <si>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</si>
  <si>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</si>
  <si>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</si>
  <si>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</si>
  <si>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</si>
  <si>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</si>
  <si>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</si>
  <si>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</si>
  <si>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</si>
  <si>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</si>
  <si>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</si>
  <si>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</si>
  <si>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</si>
  <si>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</si>
  <si>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</si>
  <si>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</si>
  <si>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</si>
  <si>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</si>
  <si>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</si>
  <si>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</si>
  <si>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</si>
  <si>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</si>
  <si>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</si>
  <si>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</si>
  <si>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</si>
  <si>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</si>
  <si>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</si>
  <si>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</si>
  <si>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</si>
  <si>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</si>
  <si>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</si>
  <si>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</si>
  <si>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</si>
  <si>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</si>
  <si>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</si>
  <si>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</si>
  <si>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</si>
  <si>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</si>
  <si>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</si>
  <si>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</si>
  <si>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</si>
  <si>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</si>
  <si>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</si>
  <si>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</si>
  <si>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</si>
  <si>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</si>
  <si>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</si>
  <si>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</si>
  <si>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</si>
  <si>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</si>
  <si>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</si>
  <si>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</si>
  <si>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</si>
  <si>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</si>
  <si>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</si>
  <si>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</si>
  <si>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</si>
  <si>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</si>
  <si>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</si>
  <si>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</si>
  <si>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</si>
  <si>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</si>
  <si>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</si>
  <si>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</si>
  <si>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</si>
  <si>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</si>
  <si>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</si>
  <si>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</si>
  <si>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</si>
  <si>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</si>
  <si>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</si>
  <si>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</si>
  <si>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</si>
  <si>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</si>
  <si>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</si>
  <si>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</si>
  <si>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</si>
  <si>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</si>
  <si>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</si>
  <si>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</si>
  <si>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</si>
  <si>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</si>
  <si>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</si>
  <si>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</si>
  <si>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</si>
  <si>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</si>
  <si>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</si>
  <si>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</si>
  <si>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</si>
  <si>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</si>
  <si>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</si>
  <si>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</si>
  <si>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</si>
  <si>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</si>
  <si>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</si>
  <si>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</si>
  <si>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</si>
  <si>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</si>
  <si>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</si>
  <si>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</si>
  <si>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</si>
  <si>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</si>
  <si>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</si>
  <si>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</si>
  <si>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</si>
  <si>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</si>
  <si>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</si>
  <si>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</si>
  <si>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</si>
  <si>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</si>
  <si>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</si>
  <si>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</si>
  <si>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</si>
  <si>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</si>
  <si>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</si>
  <si>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</si>
  <si>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</si>
  <si>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</si>
  <si>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</si>
  <si>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</si>
  <si>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</si>
  <si>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</si>
  <si>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</si>
  <si>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</si>
  <si>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</si>
  <si>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</si>
  <si>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</si>
  <si>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</si>
  <si>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</si>
  <si>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</si>
  <si>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</si>
  <si>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</si>
  <si>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</si>
  <si>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</si>
  <si>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</si>
  <si>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</si>
  <si>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</si>
  <si>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</si>
  <si>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</si>
  <si>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</si>
  <si>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</si>
  <si>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</si>
  <si>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</si>
  <si>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</si>
  <si>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</si>
  <si>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</si>
  <si>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</si>
  <si>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</si>
  <si>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</si>
  <si>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</si>
  <si>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</si>
  <si>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</si>
  <si>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</si>
  <si>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</si>
  <si>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</si>
  <si>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</si>
  <si>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</si>
  <si>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</si>
  <si>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</si>
  <si>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</si>
  <si>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</si>
  <si>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</si>
  <si>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</si>
  <si>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</si>
  <si>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</si>
  <si>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</si>
  <si>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</si>
  <si>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</si>
  <si>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</si>
  <si>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</si>
  <si>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</si>
  <si>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</si>
  <si>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</si>
  <si>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</si>
  <si>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</si>
  <si>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</si>
  <si>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</si>
  <si>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</si>
  <si>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</si>
  <si>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</si>
  <si>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</si>
  <si>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</si>
  <si>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</si>
  <si>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</si>
  <si>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</si>
  <si>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</si>
  <si>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</si>
  <si>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</si>
  <si>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</si>
  <si>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</si>
  <si>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</si>
  <si>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</si>
  <si>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</si>
  <si>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</si>
  <si>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</si>
  <si>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</si>
  <si>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</si>
  <si>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</si>
  <si>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</si>
  <si>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</si>
  <si>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</si>
  <si>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</si>
  <si>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</si>
  <si>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</si>
  <si>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</si>
  <si>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</si>
  <si>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</si>
  <si>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</si>
  <si>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</si>
  <si>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</si>
  <si>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</si>
  <si>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</si>
  <si>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</si>
  <si>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</si>
  <si>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</si>
  <si>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</si>
  <si>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</si>
  <si>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</si>
  <si>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</si>
  <si>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</si>
  <si>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</si>
  <si>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</si>
  <si>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</si>
  <si>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</si>
  <si>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</si>
  <si>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</si>
  <si>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</si>
  <si>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</si>
  <si>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</si>
  <si>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</si>
  <si>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</si>
  <si>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</si>
  <si>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</si>
  <si>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</si>
  <si>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</si>
  <si>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</si>
  <si>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</si>
  <si>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</si>
  <si>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</si>
  <si>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</si>
  <si>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</si>
  <si>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</si>
  <si>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</si>
  <si>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</si>
  <si>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</si>
  <si>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</si>
  <si>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</si>
  <si>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</si>
  <si>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</si>
  <si>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</si>
  <si>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</si>
  <si>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</si>
  <si>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</si>
  <si>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</si>
  <si>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</si>
  <si>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</si>
  <si>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</si>
  <si>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</si>
  <si>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</si>
  <si>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</si>
  <si>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</si>
  <si>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</si>
  <si>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</si>
  <si>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</si>
  <si>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</si>
  <si>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</si>
  <si>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</si>
  <si>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</si>
  <si>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</si>
  <si>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</si>
  <si>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</si>
  <si>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</si>
  <si>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</si>
  <si>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</si>
  <si>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</si>
  <si>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</si>
  <si>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</si>
  <si>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</si>
  <si>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</si>
  <si>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</si>
  <si>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</si>
  <si>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</si>
  <si>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</si>
  <si>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</si>
  <si>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</si>
  <si>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</si>
  <si>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</si>
  <si>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</si>
  <si>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</si>
  <si>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</si>
  <si>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</si>
  <si>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</si>
  <si>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</si>
  <si>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</si>
  <si>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</si>
  <si>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</si>
  <si>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</si>
  <si>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</si>
  <si>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</si>
  <si>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</si>
  <si>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</si>
  <si>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</si>
  <si>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</si>
  <si>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</si>
  <si>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</si>
  <si>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</si>
  <si>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</si>
  <si>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</si>
  <si>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</si>
  <si>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</si>
  <si>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</si>
  <si>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</si>
  <si>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</si>
  <si>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</si>
  <si>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</si>
  <si>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</si>
  <si>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</si>
  <si>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</si>
  <si>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</si>
  <si>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</si>
  <si>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</si>
  <si>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</si>
  <si>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</si>
  <si>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</si>
  <si>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</si>
  <si>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</si>
  <si>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</si>
  <si>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</si>
  <si>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</si>
  <si>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</si>
  <si>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</si>
  <si>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</si>
  <si>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</si>
  <si>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</si>
  <si>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</si>
  <si>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</si>
  <si>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</si>
  <si>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</si>
  <si>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</si>
  <si>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</si>
  <si>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</si>
  <si>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</si>
  <si>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</si>
  <si>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</si>
  <si>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</si>
  <si>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</si>
  <si>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</si>
  <si>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</si>
  <si>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</si>
  <si>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</si>
  <si>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</si>
  <si>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</si>
  <si>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</si>
  <si>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</si>
  <si>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</si>
  <si>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</si>
  <si>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</si>
  <si>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</si>
  <si>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</si>
  <si>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</si>
  <si>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</si>
  <si>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</si>
  <si>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</si>
  <si>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</si>
  <si>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</si>
  <si>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</si>
  <si>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</si>
  <si>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</si>
  <si>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</si>
  <si>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</si>
  <si>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</si>
  <si>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</si>
  <si>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</si>
  <si>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</si>
  <si>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</si>
  <si>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</si>
  <si>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</si>
  <si>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</si>
  <si>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</si>
  <si>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</si>
  <si>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</si>
  <si>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</si>
  <si>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</si>
  <si>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</si>
  <si>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</si>
  <si>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</si>
  <si>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</si>
  <si>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</si>
  <si>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</si>
  <si>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</si>
  <si>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</si>
  <si>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</si>
  <si>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</si>
  <si>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</si>
  <si>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</si>
  <si>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</si>
  <si>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</si>
  <si>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</si>
  <si>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</si>
  <si>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</si>
  <si>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</si>
  <si>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</si>
  <si>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</si>
  <si>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</si>
  <si>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</si>
  <si>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</si>
  <si>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</si>
  <si>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</si>
  <si>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</si>
  <si>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</si>
  <si>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</si>
  <si>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</si>
  <si>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</si>
  <si>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</si>
  <si>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</si>
  <si>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</si>
  <si>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</si>
  <si>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</si>
  <si>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</si>
  <si>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</si>
  <si>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</si>
  <si>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</si>
  <si>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</si>
  <si>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</si>
  <si>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</si>
  <si>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</si>
  <si>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</si>
  <si>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</si>
  <si>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</si>
  <si>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</si>
  <si>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</si>
  <si>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</si>
  <si>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</si>
  <si>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</si>
  <si>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</si>
  <si>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</si>
  <si>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</si>
  <si>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</si>
  <si>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</si>
  <si>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</si>
  <si>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</si>
  <si>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</si>
  <si>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</si>
  <si>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</si>
  <si>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</si>
  <si>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</si>
  <si>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</si>
  <si>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</si>
  <si>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</si>
  <si>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</si>
  <si>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</si>
  <si>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</si>
  <si>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</si>
  <si>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</si>
  <si>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</si>
  <si>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</si>
  <si>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</si>
  <si>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</si>
  <si>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</si>
  <si>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</si>
  <si>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</si>
  <si>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</si>
  <si>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</si>
  <si>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</si>
  <si>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</si>
  <si>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</si>
  <si>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</si>
  <si>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</si>
  <si>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</si>
  <si>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</si>
  <si>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</si>
  <si>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</si>
  <si>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</si>
  <si>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</si>
  <si>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</si>
  <si>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</si>
  <si>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</si>
  <si>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</si>
  <si>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</si>
  <si>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</si>
  <si>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</si>
  <si>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</si>
  <si>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</si>
  <si>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</si>
  <si>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</si>
  <si>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</si>
  <si>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</si>
  <si>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</si>
  <si>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</si>
  <si>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</si>
  <si>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</si>
  <si>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</si>
  <si>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</si>
  <si>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</si>
  <si>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</si>
  <si>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</si>
  <si>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</si>
  <si>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</si>
  <si>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</si>
  <si>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</si>
  <si>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</si>
  <si>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</si>
  <si>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</si>
  <si>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</si>
  <si>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</si>
  <si>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</si>
  <si>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</si>
  <si>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</si>
  <si>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</si>
  <si>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</si>
  <si>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</si>
  <si>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</si>
  <si>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</si>
  <si>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</si>
  <si>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</si>
  <si>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</si>
  <si>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</si>
  <si>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</si>
  <si>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</si>
  <si>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</si>
  <si>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</si>
  <si>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</si>
  <si>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</si>
  <si>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</si>
  <si>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</si>
  <si>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</si>
  <si>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</si>
  <si>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</si>
  <si>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</si>
  <si>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</si>
  <si>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</si>
  <si>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</si>
  <si>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</si>
  <si>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</si>
  <si>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</si>
  <si>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</si>
  <si>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</si>
  <si>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</si>
  <si>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</si>
  <si>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</si>
  <si>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</si>
  <si>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</si>
  <si>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</si>
  <si>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</si>
  <si>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</si>
  <si>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</si>
  <si>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</si>
  <si>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</si>
  <si>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</si>
  <si>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</si>
  <si>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</si>
  <si>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</si>
  <si>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</si>
  <si>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</si>
  <si>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</si>
  <si>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</si>
  <si>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</si>
  <si>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</si>
  <si>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</si>
  <si>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</si>
  <si>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</si>
  <si>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</si>
  <si>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</si>
  <si>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</si>
  <si>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</si>
  <si>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</si>
  <si>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</si>
  <si>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</si>
  <si>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</si>
  <si>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</si>
  <si>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</si>
  <si>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</si>
  <si>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</si>
  <si>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</si>
  <si>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</si>
  <si>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</si>
  <si>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</si>
  <si>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</si>
  <si>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</si>
  <si>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</si>
  <si>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</si>
  <si>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</si>
  <si>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</si>
  <si>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</si>
  <si>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</si>
  <si>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</si>
  <si>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</si>
  <si>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</si>
  <si>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</si>
  <si>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</si>
  <si>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</si>
  <si>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</si>
  <si>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</si>
  <si>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</si>
  <si>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</si>
  <si>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</si>
  <si>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</si>
  <si>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</si>
  <si>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</si>
  <si>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</si>
  <si>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</si>
  <si>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</si>
  <si>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</si>
  <si>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</si>
  <si>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</si>
  <si>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</si>
  <si>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</si>
  <si>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</si>
  <si>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</si>
  <si>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</si>
  <si>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</si>
  <si>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</si>
  <si>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</si>
  <si>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</si>
  <si>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</si>
  <si>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</si>
  <si>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</si>
  <si>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</si>
  <si>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</si>
  <si>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</si>
  <si>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</si>
  <si>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</si>
  <si>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</si>
  <si>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</si>
  <si>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</si>
  <si>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</si>
  <si>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</si>
  <si>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</si>
  <si>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</si>
  <si>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</si>
  <si>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</si>
  <si>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</si>
  <si>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</si>
  <si>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</si>
  <si>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</si>
  <si>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</si>
  <si>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</si>
  <si>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</si>
  <si>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</si>
  <si>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</si>
  <si>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</si>
  <si>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</si>
  <si>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</si>
  <si>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</si>
  <si>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</si>
  <si>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</si>
  <si>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</si>
  <si>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</si>
  <si>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</si>
  <si>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</si>
  <si>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</si>
  <si>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</si>
  <si>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</si>
  <si>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</si>
  <si>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</si>
  <si>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</si>
  <si>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</si>
  <si>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</si>
  <si>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</si>
  <si>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</si>
  <si>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</si>
  <si>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</si>
  <si>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</si>
  <si>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</si>
  <si>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</si>
  <si>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</si>
  <si>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</si>
  <si>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</si>
  <si>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</si>
  <si>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</si>
  <si>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</si>
  <si>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</si>
  <si>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</si>
  <si>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</si>
  <si>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</si>
  <si>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</si>
  <si>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</si>
  <si>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</si>
  <si>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</si>
  <si>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</si>
  <si>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</si>
  <si>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</si>
  <si>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</si>
  <si>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</si>
  <si>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</si>
  <si>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</si>
  <si>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</si>
  <si>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</si>
  <si>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</si>
  <si>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</si>
  <si>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</si>
  <si>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</si>
  <si>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</si>
  <si>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</si>
  <si>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</si>
  <si>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</si>
  <si>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</si>
  <si>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</si>
  <si>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</si>
  <si>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</si>
  <si>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</si>
  <si>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</si>
  <si>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</si>
  <si>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</si>
  <si>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</si>
  <si>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</si>
  <si>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</si>
  <si>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</si>
  <si>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</si>
  <si>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</si>
  <si>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</si>
  <si>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</si>
  <si>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</si>
  <si>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</si>
  <si>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</si>
  <si>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</si>
  <si>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</si>
  <si>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</si>
  <si>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</si>
  <si>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</si>
  <si>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</si>
  <si>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</si>
  <si>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</si>
  <si>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</si>
  <si>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</si>
  <si>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</si>
  <si>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</si>
  <si>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</si>
  <si>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</si>
  <si>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</si>
  <si>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</si>
  <si>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</si>
  <si>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</si>
  <si>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</si>
  <si>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</si>
  <si>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</si>
  <si>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</si>
  <si>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</si>
  <si>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</si>
  <si>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</si>
  <si>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</si>
  <si>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</si>
  <si>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</si>
  <si>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</si>
  <si>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</si>
  <si>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</si>
  <si>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</si>
  <si>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</si>
  <si>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</si>
  <si>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</si>
  <si>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</si>
  <si>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</si>
  <si>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</si>
  <si>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</si>
  <si>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</si>
  <si>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</si>
  <si>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</si>
  <si>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</si>
  <si>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</si>
  <si>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</si>
  <si>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</si>
  <si>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</si>
  <si>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</si>
  <si>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</si>
  <si>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</si>
  <si>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</si>
  <si>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</si>
  <si>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</si>
  <si>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</si>
  <si>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</si>
  <si>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</si>
  <si>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</si>
  <si>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</si>
  <si>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</si>
  <si>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</si>
  <si>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</si>
  <si>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</si>
  <si>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</si>
  <si>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</si>
  <si>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</si>
  <si>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</si>
  <si>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</si>
  <si>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</si>
  <si>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</si>
  <si>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</si>
  <si>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</si>
  <si>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</si>
  <si>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</si>
  <si>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</si>
  <si>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</si>
  <si>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</si>
  <si>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</si>
  <si>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</si>
  <si>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</si>
  <si>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</si>
  <si>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</si>
  <si>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</si>
  <si>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</si>
  <si>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</si>
  <si>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</si>
  <si>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</si>
  <si>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</si>
  <si>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</si>
  <si>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</si>
  <si>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</si>
  <si>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</si>
  <si>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</si>
  <si>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</si>
  <si>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</si>
  <si>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</si>
  <si>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</si>
  <si>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</si>
  <si>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</si>
  <si>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</si>
  <si>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</si>
  <si>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</si>
  <si>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</si>
  <si>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</si>
  <si>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</si>
  <si>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</si>
  <si>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</si>
  <si>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</si>
  <si>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</si>
  <si>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</si>
  <si>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</si>
  <si>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</si>
  <si>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</si>
  <si>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</si>
  <si>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</si>
  <si>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</si>
  <si>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</si>
  <si>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</si>
  <si>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</si>
  <si>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</si>
  <si>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</si>
  <si>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</si>
  <si>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</si>
  <si>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</si>
  <si>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</si>
  <si>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</si>
  <si>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</si>
  <si>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</si>
  <si>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</si>
  <si>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</si>
  <si>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</si>
  <si>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</si>
  <si>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</si>
  <si>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</si>
  <si>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</si>
  <si>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</si>
  <si>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</si>
  <si>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</si>
  <si>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</si>
  <si>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</si>
  <si>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</si>
  <si>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</si>
  <si>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</si>
  <si>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</si>
  <si>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</si>
  <si>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</si>
  <si>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</si>
  <si>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</si>
  <si>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</si>
  <si>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</si>
  <si>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</si>
  <si>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</si>
  <si>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</si>
  <si>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</si>
  <si>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</si>
  <si>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</si>
  <si>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</si>
  <si>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</si>
  <si>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</si>
  <si>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</si>
  <si>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</si>
  <si>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</si>
  <si>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</si>
  <si>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</si>
  <si>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</si>
  <si>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</si>
  <si>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</si>
  <si>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</si>
  <si>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</si>
  <si>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</si>
  <si>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</si>
  <si>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</si>
  <si>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</si>
  <si>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</si>
  <si>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</si>
  <si>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</si>
  <si>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</si>
  <si>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</si>
  <si>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</si>
  <si>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</si>
  <si>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</si>
  <si>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</si>
  <si>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</si>
  <si>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</si>
  <si>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</si>
  <si>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</si>
  <si>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</si>
  <si>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</si>
  <si>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</si>
  <si>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</si>
  <si>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</si>
  <si>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</si>
  <si>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</si>
  <si>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</si>
  <si>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</si>
  <si>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</si>
  <si>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</si>
  <si>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</si>
  <si>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</si>
  <si>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</si>
  <si>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</si>
  <si>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</si>
  <si>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</si>
  <si>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</si>
  <si>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</si>
  <si>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</si>
  <si>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</si>
  <si>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</si>
  <si>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</si>
  <si>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</si>
  <si>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</si>
  <si>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</si>
  <si>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</si>
  <si>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</si>
  <si>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</si>
  <si>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</si>
  <si>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</si>
  <si>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</si>
  <si>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</si>
  <si>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</si>
  <si>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</si>
  <si>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</si>
  <si>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</si>
  <si>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</si>
  <si>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</si>
  <si>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</si>
  <si>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</si>
  <si>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</si>
  <si>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</si>
  <si>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</si>
  <si>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</si>
  <si>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</si>
  <si>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</si>
  <si>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</si>
  <si>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</si>
  <si>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</si>
  <si>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</si>
  <si>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</si>
  <si>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</si>
  <si>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</si>
  <si>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</si>
  <si>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</si>
  <si>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</si>
  <si>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</si>
  <si>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</si>
  <si>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</si>
  <si>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</si>
  <si>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</si>
  <si>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</si>
  <si>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</si>
  <si>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</si>
  <si>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</si>
  <si>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</si>
  <si>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</si>
  <si>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</si>
  <si>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</si>
  <si>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</si>
  <si>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</si>
  <si>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</si>
  <si>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</si>
  <si>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</si>
  <si>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</si>
  <si>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</si>
  <si>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</si>
  <si>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</si>
  <si>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</si>
  <si>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</si>
  <si>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</si>
  <si>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</si>
  <si>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</si>
  <si>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</si>
  <si>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</si>
  <si>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</si>
  <si>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</si>
  <si>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</si>
  <si>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</si>
  <si>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</si>
  <si>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</si>
  <si>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</si>
  <si>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</si>
  <si>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</si>
  <si>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</si>
  <si>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</si>
  <si>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</si>
  <si>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</si>
  <si>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</si>
  <si>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</si>
  <si>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</si>
  <si>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</si>
  <si>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</si>
  <si>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</si>
  <si>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</si>
  <si>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</si>
  <si>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</si>
  <si>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</si>
  <si>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</si>
  <si>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</si>
  <si>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</si>
  <si>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</si>
  <si>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</si>
  <si>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</si>
  <si>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</si>
  <si>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</si>
  <si>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</si>
  <si>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</si>
  <si>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</si>
  <si>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</si>
  <si>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</si>
  <si>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</si>
  <si>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</si>
  <si>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</si>
  <si>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</si>
  <si>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</si>
  <si>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</si>
  <si>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</si>
  <si>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</si>
  <si>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</si>
  <si>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</si>
  <si>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</si>
  <si>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</si>
  <si>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</si>
  <si>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</si>
  <si>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</si>
  <si>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</si>
  <si>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</si>
  <si>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</si>
  <si>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</si>
  <si>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</si>
  <si>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</si>
  <si>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</si>
  <si>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</si>
  <si>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</si>
  <si>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</si>
  <si>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</si>
  <si>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</si>
  <si>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</si>
  <si>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</si>
  <si>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</si>
  <si>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</si>
  <si>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</si>
  <si>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</si>
  <si>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</si>
  <si>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</si>
  <si>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</si>
  <si>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</si>
  <si>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</si>
  <si>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</si>
  <si>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</si>
  <si>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</si>
  <si>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</si>
  <si>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</si>
  <si>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</si>
  <si>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</si>
  <si>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</si>
  <si>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</si>
  <si>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</si>
  <si>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</si>
  <si>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</si>
  <si>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</si>
  <si>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</si>
  <si>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</si>
  <si>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</si>
  <si>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</si>
  <si>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</si>
  <si>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</si>
  <si>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</si>
  <si>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</si>
  <si>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</si>
  <si>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</si>
  <si>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</si>
  <si>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</si>
  <si>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</si>
  <si>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</si>
  <si>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</si>
  <si>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</si>
  <si>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</si>
  <si>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</si>
  <si>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</si>
  <si>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</si>
  <si>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</si>
  <si>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</si>
  <si>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</si>
  <si>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</si>
  <si>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</si>
  <si>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</si>
  <si>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</si>
  <si>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</si>
  <si>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</si>
  <si>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</si>
  <si>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</si>
  <si>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</si>
  <si>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</si>
  <si>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</si>
  <si>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</si>
  <si>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</si>
  <si>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</si>
  <si>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</si>
  <si>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</si>
  <si>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</si>
  <si>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</si>
  <si>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</si>
  <si>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</si>
  <si>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</si>
  <si>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</si>
  <si>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</si>
  <si>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</si>
  <si>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</si>
  <si>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</si>
  <si>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</si>
  <si>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</si>
  <si>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</si>
  <si>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</si>
  <si>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</si>
  <si>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</si>
  <si>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</si>
  <si>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</si>
  <si>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</si>
  <si>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</si>
  <si>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</si>
  <si>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</si>
  <si>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</si>
  <si>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</si>
  <si>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</si>
  <si>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</si>
  <si>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</si>
  <si>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</si>
  <si>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</si>
  <si>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</si>
  <si>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</si>
  <si>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</si>
  <si>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</si>
  <si>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</si>
  <si>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</si>
  <si>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</si>
  <si>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</si>
  <si>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</si>
  <si>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</si>
  <si>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</si>
  <si>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</si>
  <si>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</si>
  <si>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</si>
  <si>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</si>
  <si>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</si>
  <si>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</si>
  <si>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</si>
  <si>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</si>
  <si>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</si>
  <si>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</si>
  <si>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</si>
  <si>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</si>
  <si>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</si>
  <si>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</si>
  <si>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</si>
  <si>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</si>
  <si>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</si>
  <si>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</si>
  <si>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</si>
  <si>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</si>
  <si>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</si>
  <si>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</si>
  <si>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</si>
  <si>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</si>
  <si>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</si>
  <si>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</si>
  <si>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</si>
  <si>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</si>
  <si>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</si>
  <si>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</si>
  <si>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</si>
  <si>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</si>
  <si>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</si>
  <si>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</si>
  <si>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</si>
  <si>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</si>
  <si>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</si>
  <si>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</si>
  <si>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</si>
  <si>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</si>
  <si>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</si>
  <si>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</si>
  <si>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</si>
  <si>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</si>
  <si>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</si>
  <si>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</si>
  <si>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</si>
  <si>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</si>
  <si>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</si>
  <si>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</si>
  <si>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</si>
  <si>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</si>
  <si>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</si>
  <si>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</si>
  <si>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</si>
  <si>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</si>
  <si>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</si>
  <si>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</si>
  <si>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</si>
  <si>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</si>
  <si>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</si>
  <si>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</si>
  <si>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</si>
  <si>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</si>
  <si>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</si>
  <si>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</si>
  <si>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</si>
  <si>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</si>
  <si>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</si>
  <si>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</si>
  <si>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</si>
  <si>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</si>
  <si>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</si>
  <si>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</si>
  <si>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</si>
  <si>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</si>
  <si>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</si>
  <si>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</si>
  <si>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</si>
  <si>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</si>
  <si>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</si>
  <si>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</si>
  <si>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</si>
  <si>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</si>
  <si>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</si>
  <si>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</si>
  <si>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</si>
  <si>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</si>
  <si>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</si>
  <si>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</si>
  <si>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</si>
  <si>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</si>
  <si>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</si>
  <si>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</si>
  <si>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</si>
  <si>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</si>
  <si>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</si>
  <si>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</si>
  <si>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</si>
  <si>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</si>
  <si>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</si>
  <si>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</si>
  <si>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</si>
  <si>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</si>
  <si>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</si>
  <si>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</si>
  <si>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</si>
  <si>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</si>
  <si>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</si>
  <si>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</si>
  <si>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</si>
  <si>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</si>
  <si>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</si>
  <si>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</si>
  <si>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</si>
  <si>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</si>
  <si>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</si>
  <si>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</si>
  <si>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</si>
  <si>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</si>
  <si>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</si>
  <si>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</si>
  <si>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</si>
  <si>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</si>
  <si>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</si>
  <si>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</si>
  <si>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</si>
  <si>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</si>
  <si>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</si>
  <si>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</si>
  <si>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</si>
  <si>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</si>
  <si>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</si>
  <si>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</si>
  <si>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</si>
  <si>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</si>
  <si>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</si>
  <si>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</si>
  <si>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</si>
  <si>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</si>
  <si>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</si>
  <si>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</si>
  <si>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</si>
  <si>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</si>
  <si>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</si>
  <si>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</si>
  <si>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</si>
  <si>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</si>
  <si>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</si>
  <si>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</si>
  <si>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</si>
  <si>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</si>
  <si>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</si>
  <si>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</si>
  <si>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</si>
  <si>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</si>
  <si>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</si>
  <si>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</si>
  <si>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</si>
  <si>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</si>
  <si>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</si>
  <si>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</si>
  <si>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</si>
  <si>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</si>
  <si>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</si>
  <si>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</si>
  <si>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</si>
  <si>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</si>
  <si>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</si>
  <si>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</si>
  <si>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</si>
  <si>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</si>
  <si>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</si>
  <si>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</si>
  <si>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</si>
  <si>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</si>
  <si>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</si>
  <si>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</si>
  <si>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</si>
  <si>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</si>
  <si>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</si>
  <si>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</si>
  <si>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</si>
  <si>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</si>
  <si>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</si>
  <si>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</si>
  <si>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</si>
  <si>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</si>
  <si>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</si>
  <si>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</si>
  <si>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</si>
  <si>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</si>
  <si>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</si>
  <si>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</si>
  <si>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</si>
  <si>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</si>
  <si>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</si>
  <si>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</si>
  <si>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</si>
  <si>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</si>
  <si>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</si>
  <si>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</si>
  <si>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</si>
  <si>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</si>
  <si>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</si>
  <si>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</si>
  <si>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</si>
  <si>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</si>
  <si>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</si>
  <si>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</si>
  <si>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</si>
  <si>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</si>
  <si>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</si>
  <si>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</si>
  <si>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</si>
  <si>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</si>
  <si>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</si>
  <si>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</si>
  <si>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</si>
  <si>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</si>
  <si>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</si>
  <si>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</si>
  <si>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</si>
  <si>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</si>
  <si>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</si>
  <si>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</si>
  <si>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</si>
  <si>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</si>
  <si>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</si>
  <si>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</si>
  <si>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</si>
  <si>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</si>
  <si>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</si>
  <si>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</si>
  <si>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</si>
  <si>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</si>
  <si>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</si>
  <si>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</si>
  <si>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</si>
  <si>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</si>
  <si>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</si>
  <si>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</si>
  <si>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</si>
  <si>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</si>
  <si>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</si>
  <si>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</si>
  <si>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</si>
  <si>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</si>
  <si>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</si>
  <si>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</si>
  <si>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</si>
  <si>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</si>
  <si>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</si>
  <si>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</si>
  <si>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</si>
  <si>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</si>
  <si>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</si>
  <si>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</si>
  <si>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</si>
  <si>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</si>
  <si>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</si>
  <si>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</si>
  <si>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</si>
  <si>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</si>
  <si>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</si>
  <si>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</si>
  <si>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</si>
  <si>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</si>
  <si>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</si>
  <si>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</si>
  <si>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</si>
  <si>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</si>
  <si>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</si>
  <si>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</si>
  <si>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</si>
  <si>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</si>
  <si>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</si>
  <si>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</si>
  <si>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</si>
  <si>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</si>
  <si>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</si>
  <si>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</si>
  <si>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</si>
  <si>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</si>
  <si>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</si>
  <si>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</si>
  <si>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</si>
  <si>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</si>
  <si>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</si>
  <si>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</si>
  <si>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</si>
  <si>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</si>
  <si>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</si>
  <si>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</si>
  <si>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</si>
  <si>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</si>
  <si>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</si>
  <si>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</si>
  <si>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</si>
  <si>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</si>
  <si>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</si>
  <si>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</si>
  <si>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</si>
  <si>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</si>
  <si>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</si>
  <si>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</si>
  <si>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</si>
  <si>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</si>
  <si>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</si>
  <si>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</si>
  <si>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</si>
  <si>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</si>
  <si>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</si>
  <si>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</si>
  <si>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</si>
  <si>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</si>
  <si>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</si>
  <si>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</si>
  <si>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</si>
  <si>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</si>
  <si>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</si>
  <si>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</si>
  <si>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</si>
  <si>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</si>
  <si>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</si>
  <si>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</si>
  <si>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</si>
  <si>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</si>
  <si>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</si>
  <si>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</si>
  <si>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</si>
  <si>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</si>
  <si>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</si>
  <si>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</si>
  <si>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</si>
  <si>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</si>
  <si>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</si>
  <si>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</si>
  <si>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</si>
  <si>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</si>
  <si>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</si>
  <si>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</si>
  <si>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</si>
  <si>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</si>
  <si>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</si>
  <si>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</si>
  <si>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</si>
  <si>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</si>
  <si>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</si>
  <si>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</si>
  <si>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</si>
  <si>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</si>
  <si>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</si>
  <si>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</si>
  <si>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</si>
  <si>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</si>
  <si>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</si>
  <si>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</si>
  <si>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</si>
  <si>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</si>
  <si>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</si>
  <si>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</si>
  <si>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</si>
  <si>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</si>
  <si>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</si>
  <si>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</si>
  <si>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</si>
  <si>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</si>
  <si>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</si>
  <si>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</si>
  <si>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</si>
  <si>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</si>
  <si>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</si>
  <si>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</si>
  <si>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</si>
  <si>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</si>
  <si>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</si>
  <si>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</si>
  <si>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</si>
  <si>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</si>
  <si>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</si>
  <si>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</si>
  <si>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</si>
  <si>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</si>
  <si>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</si>
  <si>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</si>
  <si>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</si>
  <si>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</si>
  <si>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</si>
  <si>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</si>
  <si>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</si>
  <si>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</si>
  <si>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</si>
  <si>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</si>
  <si>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</si>
  <si>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</si>
  <si>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</si>
  <si>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</si>
  <si>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</si>
  <si>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</si>
  <si>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</si>
  <si>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</si>
  <si>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</si>
  <si>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</si>
  <si>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</si>
  <si>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</si>
  <si>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</si>
  <si>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</si>
  <si>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</si>
  <si>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</si>
  <si>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</si>
  <si>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</si>
  <si>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</si>
  <si>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</si>
  <si>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</si>
  <si>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</si>
  <si>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</si>
  <si>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</si>
  <si>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</si>
  <si>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</si>
  <si>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</si>
  <si>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</si>
  <si>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</si>
  <si>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</si>
  <si>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</si>
  <si>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</si>
  <si>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</si>
  <si>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</si>
  <si>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</si>
  <si>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</si>
  <si>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</si>
  <si>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</si>
  <si>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</si>
  <si>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</si>
  <si>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</si>
  <si>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</si>
  <si>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</si>
  <si>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</si>
  <si>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</si>
  <si>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</si>
  <si>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</si>
  <si>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</si>
  <si>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</si>
  <si>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</si>
  <si>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</si>
  <si>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</si>
  <si>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</si>
  <si>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</si>
  <si>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</si>
  <si>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</si>
  <si>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</si>
  <si>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</si>
  <si>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</si>
  <si>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</si>
  <si>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</si>
  <si>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</si>
  <si>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</si>
  <si>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</si>
  <si>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</si>
  <si>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</si>
  <si>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</si>
  <si>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</si>
  <si>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</si>
  <si>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</si>
  <si>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</si>
  <si>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</si>
  <si>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</si>
  <si>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</si>
  <si>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</si>
  <si>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</si>
  <si>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</si>
  <si>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</si>
  <si>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</si>
  <si>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</si>
  <si>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</si>
  <si>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</si>
  <si>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</si>
  <si>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</si>
  <si>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</si>
  <si>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</si>
  <si>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</si>
  <si>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</si>
  <si>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</si>
  <si>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</si>
  <si>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</si>
  <si>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</si>
  <si>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</si>
  <si>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</si>
  <si>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</si>
  <si>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</si>
  <si>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</si>
  <si>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</si>
  <si>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</si>
  <si>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</si>
  <si>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</si>
  <si>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</si>
  <si>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</si>
  <si>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</si>
  <si>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</si>
  <si>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</si>
  <si>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</si>
  <si>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</si>
  <si>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</si>
  <si>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</si>
  <si>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</si>
  <si>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</si>
  <si>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</si>
  <si>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</si>
  <si>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</si>
  <si>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</si>
  <si>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</si>
  <si>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</si>
  <si>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</si>
  <si>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</si>
  <si>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</si>
  <si>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</si>
  <si>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</si>
  <si>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</si>
  <si>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</si>
  <si>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</si>
  <si>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</si>
  <si>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</si>
  <si>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</si>
  <si>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</si>
  <si>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</si>
  <si>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</si>
  <si>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</si>
  <si>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</si>
  <si>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</si>
  <si>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</si>
  <si>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</si>
  <si>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</si>
  <si>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</si>
  <si>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</si>
  <si>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</si>
  <si>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</si>
  <si>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</si>
  <si>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</si>
  <si>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</si>
  <si>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</si>
  <si>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</si>
  <si>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</si>
  <si>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</si>
  <si>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</si>
  <si>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</si>
  <si>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</si>
  <si>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</si>
  <si>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</si>
  <si>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</si>
  <si>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</si>
  <si>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</si>
  <si>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</si>
  <si>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</si>
  <si>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</si>
  <si>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</si>
  <si>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</si>
  <si>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</si>
  <si>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</si>
  <si>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</si>
  <si>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</si>
  <si>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</si>
  <si>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</si>
  <si>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</si>
  <si>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</si>
  <si>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</si>
  <si>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</si>
  <si>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</si>
  <si>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</si>
  <si>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</si>
  <si>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</si>
  <si>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</si>
  <si>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</si>
  <si>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</si>
  <si>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</si>
  <si>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</si>
  <si>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</si>
  <si>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</si>
  <si>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</si>
  <si>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</si>
  <si>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</si>
  <si>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</si>
  <si>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</si>
  <si>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</si>
  <si>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</si>
  <si>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</si>
  <si>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</si>
  <si>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</si>
  <si>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</si>
  <si>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</si>
  <si>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</si>
  <si>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</si>
  <si>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</si>
  <si>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</si>
  <si>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</si>
  <si>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</si>
  <si>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</si>
  <si>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</si>
  <si>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</si>
  <si>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</si>
  <si>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</si>
  <si>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</si>
  <si>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</si>
  <si>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</si>
  <si>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</si>
  <si>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</si>
  <si>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</si>
  <si>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</si>
  <si>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</si>
  <si>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</si>
  <si>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</si>
  <si>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</si>
  <si>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</si>
  <si>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</si>
  <si>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</si>
  <si>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</si>
  <si>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</si>
  <si>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</si>
  <si>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</si>
  <si>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</si>
  <si>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</si>
  <si>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</si>
  <si>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</si>
  <si>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</si>
  <si>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</si>
  <si>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</si>
  <si>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</si>
  <si>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</si>
  <si>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</si>
  <si>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</si>
  <si>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</si>
  <si>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</si>
  <si>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</si>
  <si>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</si>
  <si>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</si>
  <si>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</si>
  <si>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</si>
  <si>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</si>
  <si>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</si>
  <si>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</si>
  <si>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</si>
  <si>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</si>
  <si>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</si>
  <si>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</si>
  <si>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</si>
  <si>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</si>
  <si>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</si>
  <si>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</si>
  <si>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</si>
  <si>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</si>
  <si>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</si>
  <si>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</si>
  <si>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</si>
  <si>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</si>
  <si>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</si>
  <si>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</si>
  <si>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</si>
  <si>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</si>
  <si>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</si>
  <si>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</si>
  <si>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</si>
  <si>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</si>
  <si>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</si>
  <si>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</si>
  <si>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</si>
  <si>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</si>
  <si>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</si>
  <si>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</si>
  <si>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</si>
  <si>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</si>
  <si>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</si>
  <si>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</si>
  <si>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</si>
  <si>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</si>
  <si>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</si>
  <si>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</si>
  <si>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</si>
  <si>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</si>
  <si>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</si>
  <si>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</si>
  <si>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</si>
  <si>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</si>
  <si>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</si>
  <si>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</si>
  <si>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</si>
  <si>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</si>
  <si>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</si>
  <si>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</si>
  <si>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</si>
  <si>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</si>
  <si>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</si>
  <si>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</si>
  <si>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</si>
  <si>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</si>
  <si>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</si>
  <si>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</si>
  <si>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</si>
  <si>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</si>
  <si>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</si>
  <si>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</si>
  <si>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</si>
  <si>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</si>
  <si>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</si>
  <si>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</si>
  <si>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</si>
  <si>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</si>
  <si>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</si>
  <si>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</si>
  <si>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</si>
  <si>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</si>
  <si>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</si>
  <si>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</si>
  <si>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</si>
  <si>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</si>
  <si>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</si>
  <si>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</si>
  <si>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</si>
  <si>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</si>
  <si>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</si>
  <si>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</si>
  <si>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</si>
  <si>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</si>
  <si>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</si>
  <si>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</si>
  <si>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</si>
  <si>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</si>
  <si>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</si>
  <si>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</si>
  <si>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</si>
  <si>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</si>
  <si>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</si>
  <si>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</si>
  <si>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</si>
  <si>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</si>
  <si>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</si>
  <si>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</si>
  <si>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</si>
  <si>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</si>
  <si>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</si>
  <si>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</si>
  <si>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</si>
  <si>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</si>
  <si>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</si>
  <si>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</si>
  <si>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</si>
  <si>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</si>
  <si>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</si>
  <si>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</si>
  <si>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</si>
  <si>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</si>
  <si>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</si>
  <si>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</si>
  <si>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</si>
  <si>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</si>
  <si>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</si>
  <si>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</si>
  <si>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</si>
  <si>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</si>
  <si>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</si>
  <si>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</si>
  <si>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</si>
  <si>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</si>
  <si>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</si>
  <si>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</si>
  <si>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</si>
  <si>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</si>
  <si>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</si>
  <si>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</si>
  <si>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</si>
  <si>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</si>
  <si>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</si>
  <si>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</si>
  <si>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</si>
  <si>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</si>
  <si>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</si>
  <si>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</si>
  <si>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</si>
  <si>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</si>
  <si>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</si>
  <si>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</si>
  <si>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</si>
  <si>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</si>
  <si>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</si>
  <si>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</si>
  <si>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</si>
  <si>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</si>
  <si>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</si>
  <si>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</si>
  <si>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</si>
  <si>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</si>
  <si>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</si>
  <si>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</si>
  <si>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</si>
  <si>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</si>
  <si>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</si>
  <si>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</si>
  <si>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</si>
  <si>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</si>
  <si>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</si>
  <si>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</si>
  <si>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</si>
  <si>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</si>
  <si>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</si>
  <si>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</si>
  <si>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</si>
  <si>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</si>
  <si>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</si>
  <si>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</si>
  <si>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</si>
  <si>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</si>
  <si>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</si>
  <si>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</si>
  <si>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</si>
  <si>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</si>
  <si>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</si>
  <si>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</si>
  <si>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</si>
  <si>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</si>
  <si>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</si>
  <si>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</si>
  <si>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</si>
  <si>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</si>
  <si>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</si>
  <si>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</si>
  <si>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</si>
  <si>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</si>
  <si>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</si>
  <si>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</si>
  <si>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</si>
  <si>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</si>
  <si>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</si>
  <si>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</si>
  <si>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</si>
  <si>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</si>
  <si>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</si>
  <si>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</si>
  <si>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</si>
  <si>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</si>
  <si>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</si>
  <si>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</si>
  <si>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</si>
  <si>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</si>
  <si>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</si>
  <si>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</si>
  <si>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</si>
  <si>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</si>
  <si>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</si>
  <si>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</si>
  <si>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</si>
  <si>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</si>
  <si>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</si>
  <si>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</si>
  <si>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</si>
  <si>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</si>
  <si>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</si>
  <si>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</si>
  <si>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</si>
  <si>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</si>
  <si>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</si>
  <si>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</si>
  <si>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</si>
  <si>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</si>
  <si>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</si>
  <si>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</si>
  <si>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</si>
  <si>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</si>
  <si>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</si>
  <si>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</si>
  <si>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</si>
  <si>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</si>
  <si>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</si>
  <si>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</si>
  <si>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</si>
  <si>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</si>
  <si>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</si>
  <si>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</si>
  <si>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</si>
  <si>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</si>
  <si>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</si>
  <si>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</si>
  <si>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</si>
  <si>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</si>
  <si>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</si>
  <si>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</si>
  <si>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</si>
  <si>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</si>
  <si>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</si>
  <si>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</si>
  <si>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</si>
  <si>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</si>
  <si>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</si>
  <si>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</si>
  <si>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</si>
  <si>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</si>
  <si>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</si>
  <si>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</si>
  <si>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</si>
  <si>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</si>
  <si>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</si>
  <si>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</si>
  <si>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</si>
  <si>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</si>
  <si>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</si>
  <si>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</si>
  <si>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</si>
  <si>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</si>
  <si>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</si>
  <si>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</si>
  <si>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</si>
  <si>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</si>
  <si>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</si>
  <si>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</si>
  <si>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</si>
  <si>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</si>
  <si>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</si>
  <si>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</si>
  <si>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</si>
  <si>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</si>
  <si>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</si>
  <si>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</si>
  <si>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</si>
  <si>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</si>
  <si>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</si>
  <si>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</si>
  <si>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</si>
  <si>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</si>
  <si>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</si>
  <si>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</si>
  <si>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</si>
  <si>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</si>
  <si>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</si>
  <si>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</si>
  <si>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</si>
  <si>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</si>
  <si>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</si>
  <si>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</si>
  <si>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</si>
  <si>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</si>
  <si>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</si>
  <si>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</si>
  <si>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</si>
  <si>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</si>
  <si>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</si>
  <si>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</si>
  <si>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</si>
  <si>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</si>
  <si>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</si>
  <si>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</si>
  <si>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</si>
  <si>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</si>
  <si>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</si>
  <si>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</si>
  <si>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</si>
  <si>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</si>
  <si>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</si>
  <si>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</si>
  <si>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</si>
  <si>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</si>
  <si>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</si>
  <si>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</si>
  <si>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</si>
  <si>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</si>
  <si>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</si>
  <si>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</si>
  <si>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</si>
  <si>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</si>
  <si>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</si>
  <si>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</si>
  <si>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</si>
  <si>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</si>
  <si>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</si>
  <si>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</si>
  <si>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</si>
  <si>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</si>
  <si>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</si>
  <si>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</si>
  <si>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</si>
  <si>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</si>
  <si>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</si>
  <si>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</si>
  <si>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</si>
  <si>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</si>
  <si>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</si>
  <si>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</si>
  <si>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</si>
  <si>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</si>
  <si>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</si>
  <si>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</si>
  <si>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</si>
  <si>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</si>
  <si>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</si>
  <si>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</si>
  <si>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</si>
  <si>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</si>
  <si>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</si>
  <si>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</si>
  <si>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</si>
  <si>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</si>
  <si>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</si>
  <si>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</si>
  <si>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</si>
  <si>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</si>
  <si>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</si>
  <si>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</si>
  <si>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</si>
  <si>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</si>
  <si>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</si>
  <si>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</si>
  <si>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</si>
  <si>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</si>
  <si>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</si>
  <si>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</si>
  <si>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</si>
  <si>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</si>
  <si>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</si>
  <si>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</si>
  <si>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</si>
  <si>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</si>
  <si>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</si>
  <si>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</si>
  <si>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</si>
  <si>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</si>
  <si>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</si>
  <si>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</si>
  <si>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</si>
  <si>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</si>
  <si>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</si>
  <si>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</si>
  <si>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</si>
  <si>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</si>
  <si>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</si>
  <si>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</si>
  <si>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</si>
  <si>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</si>
  <si>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</si>
  <si>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</si>
  <si>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</si>
  <si>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</si>
  <si>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</si>
  <si>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</si>
  <si>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</si>
  <si>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</si>
  <si>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</si>
  <si>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</si>
  <si>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</si>
  <si>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</si>
  <si>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</si>
  <si>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</si>
  <si>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</si>
  <si>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</si>
  <si>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</si>
  <si>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</si>
  <si>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</si>
  <si>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</si>
  <si>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</si>
  <si>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</si>
  <si>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</si>
  <si>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</si>
  <si>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</si>
  <si>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</si>
  <si>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</si>
  <si>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</si>
  <si>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</si>
  <si>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</si>
  <si>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</si>
  <si>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</si>
  <si>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</si>
  <si>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</si>
  <si>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</si>
  <si>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</si>
  <si>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</si>
  <si>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</si>
  <si>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</si>
  <si>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</si>
  <si>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</si>
  <si>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</si>
  <si>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</si>
  <si>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</si>
  <si>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</si>
  <si>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</si>
  <si>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</si>
  <si>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</si>
  <si>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</si>
  <si>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</si>
  <si>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</si>
  <si>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</si>
  <si>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</si>
  <si>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</si>
  <si>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</si>
  <si>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</si>
  <si>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</si>
  <si>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</si>
  <si>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</si>
  <si>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</si>
  <si>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</si>
  <si>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</si>
  <si>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</si>
  <si>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</si>
  <si>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</si>
  <si>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</si>
  <si>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</si>
  <si>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</si>
  <si>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</si>
  <si>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</si>
  <si>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</si>
  <si>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</si>
  <si>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</si>
  <si>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</si>
  <si>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</si>
  <si>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</si>
  <si>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</si>
  <si>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</si>
  <si>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</si>
  <si>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</si>
  <si>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</si>
  <si>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</si>
  <si>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</si>
  <si>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</si>
  <si>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</si>
  <si>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</si>
  <si>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</si>
  <si>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</si>
  <si>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</si>
  <si>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</si>
  <si>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</si>
  <si>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</si>
  <si>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</si>
  <si>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</si>
  <si>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</si>
  <si>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</si>
  <si>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</si>
  <si>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</si>
  <si>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</si>
  <si>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</si>
  <si>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</si>
  <si>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</si>
  <si>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</si>
  <si>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</si>
  <si>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</si>
  <si>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</si>
  <si>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</si>
  <si>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</si>
  <si>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</si>
  <si>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</si>
  <si>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</si>
  <si>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</si>
  <si>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</si>
  <si>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</si>
  <si>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</si>
  <si>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</si>
  <si>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</si>
  <si>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</si>
  <si>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</si>
  <si>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</si>
  <si>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</si>
  <si>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</si>
  <si>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</si>
  <si>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</si>
  <si>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</si>
  <si>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</si>
  <si>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</si>
  <si>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</si>
  <si>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</si>
  <si>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</si>
  <si>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</si>
  <si>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</si>
  <si>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</si>
  <si>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</si>
  <si>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</si>
  <si>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</si>
  <si>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</si>
  <si>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</si>
  <si>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</si>
  <si>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</si>
  <si>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</si>
  <si>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</si>
  <si>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</si>
  <si>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</si>
  <si>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</si>
  <si>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</si>
  <si>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</si>
  <si>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</si>
  <si>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</si>
  <si>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</si>
  <si>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</si>
  <si>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</si>
  <si>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</si>
  <si>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</si>
  <si>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</si>
  <si>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</si>
  <si>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</si>
  <si>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</si>
  <si>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</si>
  <si>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</si>
  <si>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</si>
  <si>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</si>
  <si>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</si>
  <si>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</si>
  <si>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</si>
  <si>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</si>
  <si>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</si>
  <si>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</si>
  <si>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</si>
  <si>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</si>
  <si>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</si>
  <si>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</si>
  <si>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</si>
  <si>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</si>
  <si>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</si>
  <si>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</si>
  <si>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</si>
  <si>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</si>
  <si>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</si>
  <si>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</si>
  <si>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</si>
  <si>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</si>
  <si>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</si>
  <si>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</si>
  <si>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</si>
  <si>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</si>
  <si>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</si>
  <si>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</si>
  <si>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</si>
  <si>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</si>
  <si>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</si>
  <si>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</si>
  <si>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</si>
  <si>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</si>
  <si>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</si>
  <si>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</si>
  <si>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</si>
  <si>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</si>
  <si>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</si>
  <si>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</si>
  <si>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</si>
  <si>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</si>
  <si>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</si>
  <si>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</si>
  <si>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</si>
  <si>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</si>
  <si>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</si>
  <si>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</si>
  <si>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</si>
  <si>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</si>
  <si>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</si>
  <si>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</si>
  <si>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</si>
  <si>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</si>
  <si>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</si>
  <si>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</si>
  <si>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</si>
  <si>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</si>
  <si>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</si>
  <si>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</si>
  <si>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</si>
  <si>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</si>
  <si>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</si>
  <si>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</si>
  <si>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</si>
  <si>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</si>
  <si>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</si>
  <si>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</si>
  <si>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</si>
  <si>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</si>
  <si>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</si>
  <si>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</si>
  <si>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</si>
  <si>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</si>
  <si>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</si>
  <si>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</si>
  <si>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</si>
  <si>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</si>
  <si>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</si>
  <si>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</si>
  <si>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</si>
  <si>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</si>
  <si>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</si>
  <si>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</si>
  <si>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</si>
  <si>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</si>
  <si>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</si>
  <si>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</si>
  <si>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</si>
  <si>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</si>
  <si>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</si>
  <si>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</si>
  <si>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</si>
  <si>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</si>
  <si>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</si>
  <si>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</si>
  <si>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</si>
  <si>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</si>
  <si>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</si>
  <si>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</si>
  <si>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</si>
  <si>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</si>
  <si>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</si>
  <si>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</si>
  <si>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</si>
  <si>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</si>
  <si>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</si>
  <si>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</si>
  <si>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</si>
  <si>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</si>
  <si>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</si>
  <si>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</si>
  <si>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</si>
  <si>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</si>
  <si>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</si>
  <si>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</si>
  <si>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</si>
  <si>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</si>
  <si>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</si>
  <si>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</si>
  <si>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</si>
  <si>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</si>
  <si>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</si>
  <si>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</si>
  <si>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</si>
  <si>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</si>
  <si>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</si>
  <si>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</si>
  <si>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</si>
  <si>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</si>
  <si>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</si>
  <si>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</si>
  <si>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</si>
  <si>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</si>
  <si>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</si>
  <si>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</si>
  <si>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</si>
  <si>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</si>
  <si>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</si>
  <si>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</si>
  <si>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</si>
  <si>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</si>
  <si>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</si>
  <si>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</si>
  <si>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</si>
  <si>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</si>
  <si>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</si>
  <si>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</si>
  <si>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</si>
  <si>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</si>
  <si>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</si>
  <si>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</si>
  <si>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</si>
  <si>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</si>
  <si>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</si>
  <si>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</si>
  <si>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</si>
  <si>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</si>
  <si>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</si>
  <si>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</si>
  <si>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</si>
  <si>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</si>
  <si>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</si>
  <si>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</si>
  <si>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</si>
  <si>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</si>
  <si>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</si>
  <si>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</si>
  <si>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</si>
  <si>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</si>
  <si>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</si>
  <si>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</si>
  <si>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</si>
  <si>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</si>
  <si>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</si>
  <si>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</si>
  <si>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</si>
  <si>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</si>
  <si>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</si>
  <si>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</si>
  <si>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</si>
  <si>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</si>
  <si>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</si>
  <si>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</si>
  <si>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</si>
  <si>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</si>
  <si>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</si>
  <si>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</si>
  <si>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</si>
  <si>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</si>
  <si>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</si>
  <si>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</si>
  <si>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</si>
  <si>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</si>
  <si>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</si>
  <si>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</si>
  <si>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</si>
  <si>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</si>
  <si>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</si>
  <si>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</si>
  <si>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</si>
  <si>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</si>
  <si>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</si>
  <si>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</si>
  <si>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</si>
  <si>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</si>
  <si>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</si>
  <si>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</si>
  <si>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</si>
  <si>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</si>
  <si>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</si>
  <si>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</si>
  <si>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</si>
  <si>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</si>
  <si>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</si>
  <si>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</si>
  <si>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</si>
  <si>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</si>
  <si>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</si>
  <si>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</si>
  <si>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</si>
  <si>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</si>
  <si>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</si>
  <si>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</si>
  <si>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</si>
  <si>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</si>
  <si>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</si>
  <si>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</si>
  <si>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</si>
  <si>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</si>
  <si>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</si>
  <si>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</si>
  <si>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</si>
  <si>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</si>
  <si>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</si>
  <si>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</si>
  <si>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</si>
  <si>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</si>
  <si>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</si>
  <si>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</si>
  <si>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</si>
  <si>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</si>
  <si>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</si>
  <si>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</si>
  <si>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</si>
  <si>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</si>
  <si>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</si>
  <si>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</si>
  <si>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</si>
  <si>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</si>
  <si>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</si>
  <si>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</si>
  <si>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</si>
  <si>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</si>
  <si>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</si>
  <si>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</si>
  <si>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</si>
  <si>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</si>
  <si>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</si>
  <si>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</si>
  <si>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</si>
  <si>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</si>
  <si>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</si>
  <si>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</si>
  <si>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</si>
  <si>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</si>
  <si>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</si>
  <si>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</si>
  <si>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</si>
  <si>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</si>
  <si>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</si>
  <si>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</si>
  <si>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</si>
  <si>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</si>
  <si>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</si>
  <si>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</si>
  <si>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</si>
  <si>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</si>
  <si>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</si>
  <si>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</si>
  <si>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</si>
  <si>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</si>
  <si>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</si>
  <si>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</si>
  <si>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</si>
  <si>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</si>
  <si>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</si>
  <si>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</si>
  <si>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</si>
  <si>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</si>
  <si>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</si>
  <si>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</si>
  <si>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</si>
  <si>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</si>
  <si>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</si>
  <si>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</si>
  <si>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</si>
  <si>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</si>
  <si>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</si>
  <si>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</si>
  <si>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</si>
  <si>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</si>
  <si>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</si>
  <si>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</si>
  <si>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</si>
  <si>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</si>
  <si>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</si>
  <si>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</si>
  <si>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</si>
  <si>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</si>
  <si>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</si>
  <si>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</si>
  <si>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</si>
  <si>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</si>
  <si>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</si>
  <si>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</si>
  <si>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</si>
  <si>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</si>
  <si>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</si>
  <si>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</si>
  <si>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</si>
  <si>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</si>
  <si>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</si>
  <si>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</si>
  <si>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</si>
  <si>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</si>
  <si>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</si>
  <si>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</si>
  <si>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</si>
  <si>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</si>
  <si>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</si>
  <si>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</si>
  <si>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</si>
  <si>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</si>
  <si>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</si>
  <si>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</si>
  <si>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</si>
  <si>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</si>
  <si>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</si>
  <si>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</si>
  <si>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</si>
  <si>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</si>
  <si>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</si>
  <si>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</si>
  <si>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</si>
  <si>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</si>
  <si>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</si>
  <si>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</si>
  <si>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</si>
  <si>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</si>
  <si>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</si>
  <si>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</si>
  <si>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</si>
  <si>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</si>
  <si>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</si>
  <si>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</si>
  <si>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</si>
  <si>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</si>
  <si>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</si>
  <si>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</si>
  <si>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</si>
  <si>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</si>
  <si>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</si>
  <si>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</si>
  <si>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</si>
  <si>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</si>
  <si>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</si>
  <si>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</si>
  <si>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</si>
  <si>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</si>
  <si>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</si>
  <si>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</si>
  <si>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</si>
  <si>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</si>
  <si>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</si>
  <si>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</si>
  <si>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</si>
  <si>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</si>
  <si>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</si>
  <si>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</si>
  <si>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</si>
  <si>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</si>
  <si>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</si>
  <si>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</si>
  <si>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</si>
  <si>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</si>
  <si>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</si>
  <si>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</si>
  <si>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</si>
  <si>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</si>
  <si>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</si>
  <si>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</si>
  <si>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</si>
  <si>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</si>
  <si>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</si>
  <si>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</si>
  <si>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</si>
  <si>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</si>
  <si>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</si>
  <si>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</si>
  <si>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</si>
  <si>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</si>
  <si>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</si>
  <si>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</si>
  <si>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</si>
  <si>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</si>
  <si>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</si>
  <si>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</si>
  <si>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</si>
  <si>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</si>
  <si>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</si>
  <si>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</si>
  <si>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</si>
  <si>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</si>
  <si>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</si>
  <si>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</si>
  <si>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</si>
  <si>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</si>
  <si>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</si>
  <si>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</si>
  <si>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</si>
  <si>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</si>
  <si>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</si>
  <si>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</si>
  <si>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</si>
  <si>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</si>
  <si>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</si>
  <si>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</si>
  <si>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</si>
  <si>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</si>
  <si>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</si>
  <si>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</si>
  <si>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</si>
  <si>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</si>
  <si>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</si>
  <si>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</si>
  <si>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</si>
  <si>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</si>
  <si>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</si>
  <si>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</si>
  <si>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</si>
  <si>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</si>
  <si>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</si>
  <si>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</si>
  <si>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</si>
  <si>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</si>
  <si>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</si>
  <si>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</si>
  <si>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</si>
  <si>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</si>
  <si>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</si>
  <si>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</si>
  <si>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</si>
  <si>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</si>
  <si>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</si>
  <si>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</si>
  <si>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</si>
  <si>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</si>
  <si>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</si>
  <si>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</si>
  <si>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</si>
  <si>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</si>
  <si>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</si>
  <si>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</si>
  <si>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</si>
  <si>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</si>
  <si>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</si>
  <si>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</si>
  <si>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</si>
  <si>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</si>
  <si>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</si>
  <si>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</si>
  <si>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</si>
  <si>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</si>
  <si>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</si>
  <si>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</si>
  <si>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</si>
  <si>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</si>
  <si>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</si>
  <si>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</si>
  <si>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</si>
  <si>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</si>
  <si>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</si>
  <si>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</si>
  <si>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</si>
  <si>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</si>
  <si>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</si>
  <si>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</si>
  <si>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</si>
  <si>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</si>
  <si>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</si>
  <si>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</si>
  <si>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</si>
  <si>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</si>
  <si>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</si>
  <si>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</si>
  <si>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</si>
  <si>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</si>
  <si>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</si>
  <si>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</si>
  <si>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</si>
  <si>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</si>
  <si>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</si>
  <si>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</si>
  <si>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</si>
  <si>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</si>
  <si>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</si>
  <si>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</si>
  <si>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</si>
  <si>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</si>
  <si>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</si>
  <si>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</si>
  <si>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</si>
  <si>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</si>
  <si>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</si>
  <si>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</si>
  <si>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</si>
  <si>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</si>
  <si>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</si>
  <si>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</si>
  <si>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</si>
  <si>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</si>
  <si>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</si>
  <si>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</si>
  <si>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</si>
  <si>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</si>
  <si>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</si>
  <si>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</si>
  <si>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</si>
  <si>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</si>
  <si>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</si>
  <si>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</si>
  <si>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</si>
  <si>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</si>
  <si>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</si>
  <si>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</si>
  <si>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</si>
  <si>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</si>
  <si>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</si>
  <si>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</si>
  <si>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</si>
  <si>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</si>
  <si>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</si>
  <si>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</si>
  <si>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</si>
  <si>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</si>
  <si>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</si>
  <si>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</si>
  <si>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</si>
  <si>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</si>
  <si>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</si>
  <si>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</si>
  <si>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</si>
  <si>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</si>
  <si>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</si>
  <si>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</si>
  <si>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</si>
  <si>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</si>
  <si>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</si>
  <si>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</si>
  <si>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</si>
  <si>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</si>
  <si>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</si>
  <si>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</si>
  <si>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</si>
  <si>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</si>
  <si>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</si>
  <si>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</si>
  <si>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</si>
  <si>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</si>
  <si>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</si>
  <si>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</si>
  <si>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</si>
  <si>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</si>
  <si>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</si>
  <si>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</si>
  <si>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</si>
  <si>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</si>
  <si>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</si>
  <si>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</si>
  <si>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</si>
  <si>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</si>
  <si>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</si>
  <si>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</si>
  <si>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</si>
  <si>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</si>
  <si>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</si>
  <si>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</si>
  <si>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</si>
  <si>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</si>
  <si>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</si>
  <si>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</si>
  <si>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</si>
  <si>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</si>
  <si>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</si>
  <si>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</si>
  <si>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</si>
  <si>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</si>
  <si>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</si>
  <si>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</si>
  <si>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</si>
  <si>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</si>
  <si>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</si>
  <si>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</si>
  <si>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</si>
  <si>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</si>
  <si>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</si>
  <si>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</si>
  <si>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</si>
  <si>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</si>
  <si>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</si>
  <si>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</si>
  <si>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</si>
  <si>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</si>
  <si>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</si>
  <si>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</si>
  <si>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</si>
  <si>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</si>
  <si>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</si>
  <si>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</si>
  <si>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</si>
  <si>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</si>
  <si>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</si>
  <si>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</si>
  <si>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</si>
  <si>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</si>
  <si>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</si>
  <si>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</si>
  <si>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</si>
  <si>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</si>
  <si>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</si>
  <si>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</si>
  <si>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</si>
  <si>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</si>
  <si>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</si>
  <si>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</si>
  <si>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</si>
  <si>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</si>
  <si>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</si>
  <si>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</si>
  <si>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</si>
  <si>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</si>
  <si>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</si>
  <si>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</si>
  <si>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</si>
  <si>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</si>
  <si>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</si>
  <si>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</si>
  <si>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</si>
  <si>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</si>
  <si>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</si>
  <si>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</si>
  <si>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</si>
  <si>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</si>
  <si>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</si>
  <si>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</si>
  <si>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</si>
  <si>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</si>
  <si>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</si>
  <si>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</si>
  <si>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</si>
  <si>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</si>
  <si>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</si>
  <si>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</si>
  <si>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</si>
  <si>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</si>
  <si>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</si>
  <si>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</si>
  <si>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</si>
  <si>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</si>
  <si>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</si>
  <si>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</si>
  <si>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</si>
  <si>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</si>
  <si>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</si>
  <si>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</si>
  <si>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</si>
  <si>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</si>
  <si>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</si>
  <si>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</si>
  <si>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</si>
  <si>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</si>
  <si>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</si>
  <si>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</si>
  <si>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</si>
  <si>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</si>
  <si>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</si>
  <si>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</si>
  <si>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</si>
  <si>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</si>
  <si>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</si>
  <si>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</si>
  <si>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</si>
  <si>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</si>
  <si>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</si>
  <si>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</si>
  <si>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</si>
  <si>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</si>
  <si>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</si>
  <si>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</si>
  <si>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</si>
  <si>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</si>
  <si>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</si>
  <si>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</si>
  <si>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</si>
  <si>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</si>
  <si>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</si>
  <si>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</si>
  <si>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</si>
  <si>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</si>
  <si>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</si>
  <si>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</si>
  <si>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</si>
  <si>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</si>
  <si>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</si>
  <si>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</si>
  <si>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</si>
  <si>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</si>
  <si>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</si>
  <si>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</si>
  <si>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</si>
  <si>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</si>
  <si>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</si>
  <si>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</si>
  <si>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</si>
  <si>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</si>
  <si>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</si>
  <si>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</si>
  <si>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</si>
  <si>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</si>
  <si>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</si>
  <si>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</si>
  <si>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</si>
  <si>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</si>
  <si>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</si>
  <si>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</si>
  <si>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</si>
  <si>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</si>
  <si>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</si>
  <si>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</si>
  <si>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</si>
  <si>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</si>
  <si>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</si>
  <si>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</si>
  <si>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</si>
  <si>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</si>
  <si>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</si>
  <si>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</si>
  <si>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</si>
  <si>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</si>
  <si>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</si>
  <si>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</si>
  <si>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</si>
  <si>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</si>
  <si>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</si>
  <si>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</si>
  <si>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</si>
  <si>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</si>
  <si>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</si>
  <si>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</si>
  <si>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</si>
  <si>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</si>
  <si>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</si>
  <si>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</si>
  <si>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</si>
  <si>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</si>
  <si>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</si>
  <si>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</si>
  <si>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</si>
  <si>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</si>
  <si>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</si>
  <si>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</si>
  <si>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</si>
  <si>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</si>
  <si>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</si>
  <si>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</si>
  <si>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</si>
  <si>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</si>
  <si>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</si>
  <si>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</si>
  <si>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</si>
  <si>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</si>
  <si>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</si>
  <si>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</si>
  <si>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</si>
  <si>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</si>
  <si>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</si>
  <si>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</si>
  <si>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</si>
  <si>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</si>
  <si>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</si>
  <si>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</si>
  <si>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</si>
  <si>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</si>
  <si>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</si>
  <si>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</si>
  <si>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</si>
  <si>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</si>
  <si>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</si>
  <si>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</si>
  <si>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</si>
  <si>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</si>
  <si>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</si>
  <si>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</si>
  <si>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</si>
  <si>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</si>
  <si>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</si>
  <si>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</si>
  <si>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</si>
  <si>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</si>
  <si>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</si>
  <si>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</si>
  <si>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</si>
  <si>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</si>
  <si>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</si>
  <si>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</si>
  <si>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</si>
  <si>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</si>
  <si>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</si>
  <si>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</si>
  <si>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</si>
  <si>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</si>
  <si>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</si>
  <si>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</si>
  <si>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</si>
  <si>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</si>
  <si>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</si>
  <si>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</si>
  <si>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</si>
  <si>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</si>
  <si>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</si>
  <si>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</si>
  <si>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</si>
  <si>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</si>
  <si>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</si>
  <si>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</si>
  <si>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</si>
  <si>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</si>
  <si>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</si>
  <si>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</si>
  <si>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</si>
  <si>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</si>
  <si>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</si>
  <si>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</si>
  <si>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</si>
  <si>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</si>
  <si>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</si>
  <si>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</si>
  <si>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</si>
  <si>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</si>
  <si>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</si>
  <si>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</si>
  <si>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</si>
  <si>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</si>
  <si>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</si>
  <si>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</si>
  <si>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</si>
  <si>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</si>
  <si>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</si>
  <si>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</si>
  <si>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</si>
  <si>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</si>
  <si>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</si>
  <si>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</si>
  <si>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</si>
  <si>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</si>
  <si>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</si>
  <si>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</si>
  <si>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</si>
  <si>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</si>
  <si>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</si>
  <si>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</si>
  <si>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</si>
  <si>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</si>
  <si>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</si>
  <si>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</si>
  <si>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</si>
  <si>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</si>
  <si>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</si>
  <si>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</si>
  <si>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</si>
  <si>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</si>
  <si>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</si>
  <si>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</si>
  <si>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</si>
  <si>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</si>
  <si>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</si>
  <si>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</si>
  <si>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</si>
  <si>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</si>
  <si>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</si>
  <si>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</si>
  <si>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</si>
  <si>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</si>
  <si>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</si>
  <si>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</si>
  <si>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</si>
  <si>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</si>
  <si>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</si>
  <si>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</si>
  <si>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</si>
  <si>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</si>
  <si>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</si>
  <si>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</si>
  <si>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</si>
  <si>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</si>
  <si>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</si>
  <si>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</si>
  <si>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</si>
  <si>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</si>
  <si>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</si>
  <si>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</si>
  <si>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</si>
  <si>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</si>
  <si>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</si>
  <si>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</si>
  <si>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</si>
  <si>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</si>
  <si>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</si>
  <si>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</si>
  <si>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</si>
  <si>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</si>
  <si>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</si>
  <si>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</si>
  <si>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</si>
  <si>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</si>
  <si>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</si>
  <si>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</si>
  <si>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</si>
  <si>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</si>
  <si>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</si>
  <si>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</si>
  <si>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</si>
  <si>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</si>
  <si>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</si>
  <si>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</si>
  <si>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</si>
  <si>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</si>
  <si>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</si>
  <si>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</si>
  <si>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</si>
  <si>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</si>
  <si>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</si>
  <si>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</si>
  <si>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</si>
  <si>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</si>
  <si>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</si>
  <si>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</si>
  <si>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</si>
  <si>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</si>
  <si>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</si>
  <si>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</si>
  <si>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</si>
  <si>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</si>
  <si>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</si>
  <si>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</si>
  <si>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</si>
  <si>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</si>
  <si>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</si>
  <si>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</si>
  <si>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</si>
  <si>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</si>
  <si>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</si>
  <si>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</si>
  <si>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</si>
  <si>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</si>
  <si>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</si>
  <si>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</si>
  <si>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</si>
  <si>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</si>
  <si>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</si>
  <si>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</si>
  <si>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</si>
  <si>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</si>
  <si>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</si>
  <si>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</si>
  <si>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</si>
  <si>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</si>
  <si>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</si>
  <si>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</si>
  <si>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</si>
  <si>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</si>
  <si>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</si>
  <si>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</si>
  <si>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</si>
  <si>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</si>
  <si>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</si>
  <si>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</si>
  <si>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</si>
  <si>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</si>
  <si>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</si>
  <si>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</si>
  <si>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</si>
  <si>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</si>
  <si>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</si>
  <si>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</si>
  <si>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</si>
  <si>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</si>
  <si>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</si>
  <si>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</si>
  <si>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</si>
  <si>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</si>
  <si>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</si>
  <si>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</si>
  <si>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</si>
  <si>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</si>
  <si>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</si>
  <si>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</si>
  <si>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</si>
  <si>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</si>
  <si>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</si>
  <si>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</si>
  <si>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</si>
  <si>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</si>
  <si>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</si>
  <si>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</si>
  <si>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</si>
  <si>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</si>
  <si>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</si>
  <si>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</si>
  <si>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</si>
  <si>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</si>
  <si>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</si>
  <si>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</si>
  <si>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</si>
  <si>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</si>
  <si>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</si>
  <si>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</si>
  <si>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</si>
  <si>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</si>
  <si>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</si>
  <si>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</si>
  <si>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</si>
  <si>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</si>
  <si>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</si>
  <si>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</si>
  <si>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</si>
  <si>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</si>
  <si>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</si>
  <si>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</si>
  <si>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</si>
  <si>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</si>
  <si>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</si>
  <si>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</si>
  <si>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</si>
  <si>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</si>
  <si>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</si>
  <si>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</si>
  <si>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</si>
  <si>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</si>
  <si>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</si>
  <si>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</si>
  <si>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</si>
  <si>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</si>
  <si>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</si>
  <si>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</si>
  <si>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</si>
  <si>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</si>
  <si>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</si>
  <si>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</si>
  <si>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</si>
  <si>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</si>
  <si>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</si>
  <si>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</si>
  <si>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</si>
  <si>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</si>
  <si>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</si>
  <si>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</si>
  <si>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</si>
  <si>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</si>
  <si>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</si>
  <si>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</si>
  <si>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</si>
  <si>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</si>
  <si>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</si>
  <si>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</si>
  <si>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</si>
  <si>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</si>
  <si>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</si>
  <si>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</si>
  <si>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</si>
  <si>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</si>
  <si>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</si>
  <si>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</si>
  <si>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</si>
  <si>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</si>
  <si>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</si>
  <si>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</si>
  <si>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</si>
  <si>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</si>
  <si>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</si>
  <si>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</si>
  <si>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</si>
  <si>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</si>
  <si>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</si>
  <si>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</si>
  <si>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</si>
  <si>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</si>
  <si>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</si>
  <si>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</si>
  <si>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</si>
  <si>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</si>
  <si>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</si>
  <si>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</si>
  <si>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</si>
  <si>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</si>
  <si>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</si>
  <si>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</si>
  <si>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</si>
  <si>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</si>
  <si>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</si>
  <si>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</si>
  <si>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</si>
  <si>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</si>
  <si>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</si>
  <si>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</si>
  <si>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</si>
  <si>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</si>
  <si>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</si>
  <si>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</si>
  <si>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</si>
  <si>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</si>
  <si>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</si>
  <si>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</si>
  <si>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</si>
  <si>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</si>
  <si>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</si>
  <si>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</si>
  <si>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</si>
  <si>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</si>
  <si>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</si>
  <si>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</si>
  <si>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</si>
  <si>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</si>
  <si>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</si>
  <si>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</si>
  <si>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</si>
  <si>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</si>
  <si>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</si>
  <si>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</si>
  <si>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</si>
  <si>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</si>
  <si>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</si>
  <si>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</si>
  <si>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</si>
  <si>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</si>
  <si>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</si>
  <si>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</si>
  <si>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</si>
  <si>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</si>
  <si>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</si>
  <si>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</si>
  <si>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</si>
  <si>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</si>
  <si>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</si>
  <si>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</si>
  <si>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</si>
  <si>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</si>
  <si>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</si>
  <si>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</si>
  <si>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</si>
  <si>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</si>
  <si>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</si>
  <si>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</si>
  <si>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</si>
  <si>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</si>
  <si>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</si>
  <si>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</si>
  <si>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</si>
  <si>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</si>
  <si>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</si>
  <si>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</si>
  <si>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</si>
  <si>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</si>
  <si>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</si>
  <si>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</si>
  <si>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</si>
  <si>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</si>
  <si>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</si>
  <si>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</si>
  <si>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</si>
  <si>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</si>
  <si>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</si>
  <si>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</si>
  <si>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</si>
  <si>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</si>
  <si>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</si>
  <si>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</si>
  <si>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</si>
  <si>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</si>
  <si>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</si>
  <si>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</si>
  <si>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</si>
  <si>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</si>
  <si>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</si>
  <si>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</si>
  <si>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</si>
  <si>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</si>
  <si>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</si>
  <si>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</si>
  <si>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</si>
  <si>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</si>
  <si>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</si>
  <si>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</si>
  <si>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</si>
  <si>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</si>
  <si>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</si>
  <si>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</si>
  <si>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</si>
  <si>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</si>
  <si>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</si>
  <si>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</si>
  <si>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</si>
  <si>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</si>
  <si>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</si>
  <si>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</si>
  <si>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</si>
  <si>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</si>
  <si>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</si>
  <si>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</si>
  <si>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</si>
  <si>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</si>
  <si>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</si>
  <si>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</si>
  <si>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</si>
  <si>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</si>
  <si>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</si>
  <si>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</si>
  <si>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</si>
  <si>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</si>
  <si>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</si>
  <si>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</si>
  <si>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</si>
  <si>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</si>
  <si>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</si>
  <si>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</si>
  <si>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</si>
  <si>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</si>
  <si>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</si>
  <si>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</si>
  <si>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</si>
  <si>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</si>
  <si>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</si>
  <si>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</si>
  <si>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</si>
  <si>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</si>
  <si>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</si>
  <si>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</si>
  <si>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</si>
  <si>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</si>
  <si>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</si>
  <si>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</si>
  <si>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</si>
  <si>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</si>
  <si>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</si>
  <si>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</si>
  <si>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</si>
  <si>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</si>
  <si>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</si>
  <si>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</si>
  <si>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</si>
  <si>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</si>
  <si>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</si>
  <si>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</si>
  <si>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</si>
  <si>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</si>
  <si>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</si>
  <si>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</si>
  <si>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</si>
  <si>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</si>
  <si>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</si>
  <si>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</si>
  <si>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</si>
  <si>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</si>
  <si>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</si>
  <si>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</si>
  <si>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</si>
  <si>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</si>
  <si>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</si>
  <si>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</si>
  <si>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</si>
  <si>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</si>
  <si>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</si>
  <si>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</si>
  <si>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</si>
  <si>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</si>
  <si>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</si>
  <si>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</si>
  <si>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</si>
  <si>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</si>
  <si>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</si>
  <si>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</si>
  <si>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</si>
  <si>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</si>
  <si>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</si>
  <si>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</si>
  <si>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</si>
  <si>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</si>
  <si>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</si>
  <si>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</si>
  <si>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</si>
  <si>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</si>
  <si>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</si>
  <si>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</si>
  <si>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</si>
  <si>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</si>
  <si>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</si>
  <si>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</si>
  <si>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</si>
  <si>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</si>
  <si>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</si>
  <si>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</si>
  <si>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</si>
  <si>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</si>
  <si>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</si>
  <si>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</si>
  <si>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</si>
  <si>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</si>
  <si>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</si>
  <si>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</si>
  <si>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</si>
  <si>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</si>
  <si>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</si>
  <si>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</si>
  <si>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</si>
  <si>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</si>
  <si>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</si>
  <si>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</si>
  <si>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</si>
  <si>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</si>
  <si>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</si>
  <si>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</si>
  <si>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</si>
  <si>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</si>
  <si>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</si>
  <si>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</si>
  <si>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</si>
  <si>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</si>
  <si>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</si>
  <si>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</si>
  <si>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</si>
  <si>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</si>
  <si>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</si>
  <si>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</si>
  <si>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</si>
  <si>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</si>
  <si>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</si>
  <si>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</si>
  <si>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</si>
  <si>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</si>
  <si>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</si>
  <si>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</si>
  <si>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</si>
  <si>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</si>
  <si>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</si>
  <si>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</si>
  <si>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</si>
  <si>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</si>
  <si>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</si>
  <si>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</si>
  <si>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</si>
  <si>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</si>
  <si>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</si>
  <si>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</si>
  <si>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</si>
  <si>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</si>
  <si>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</si>
  <si>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</si>
  <si>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</si>
  <si>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</si>
  <si>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</si>
  <si>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</si>
  <si>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</si>
  <si>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</si>
  <si>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</si>
  <si>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</si>
  <si>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</si>
  <si>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</si>
  <si>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</si>
  <si>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</si>
  <si>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</si>
  <si>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</si>
  <si>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</si>
  <si>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</si>
  <si>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</si>
  <si>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</si>
  <si>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</si>
  <si>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</si>
  <si>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</si>
  <si>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</si>
  <si>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</si>
  <si>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</si>
  <si>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</si>
  <si>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</si>
  <si>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</si>
  <si>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</si>
  <si>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</si>
  <si>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</si>
  <si>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</si>
  <si>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</si>
  <si>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</si>
  <si>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</si>
  <si>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</si>
  <si>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</si>
  <si>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</si>
  <si>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</si>
  <si>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</si>
  <si>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</si>
  <si>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</si>
  <si>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</si>
  <si>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</si>
  <si>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</si>
  <si>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</si>
  <si>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</si>
  <si>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</si>
  <si>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</si>
  <si>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</si>
  <si>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</si>
  <si>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</si>
  <si>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</si>
  <si>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</si>
  <si>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</si>
  <si>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</si>
  <si>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</si>
  <si>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</si>
  <si>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</si>
  <si>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</si>
  <si>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</si>
  <si>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</si>
  <si>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</si>
  <si>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</si>
  <si>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</si>
  <si>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</si>
  <si>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</si>
  <si>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</si>
  <si>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</si>
  <si>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</si>
  <si>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</si>
  <si>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</si>
  <si>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</si>
  <si>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</si>
  <si>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</si>
  <si>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</si>
  <si>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</si>
  <si>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</si>
  <si>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</si>
  <si>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</si>
  <si>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</si>
  <si>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</si>
  <si>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</si>
  <si>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</si>
  <si>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</si>
  <si>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</si>
  <si>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</si>
  <si>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</si>
  <si>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</si>
  <si>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</si>
  <si>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</si>
  <si>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</si>
  <si>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</si>
  <si>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</si>
  <si>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</si>
  <si>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</si>
  <si>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</si>
  <si>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</si>
  <si>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</si>
  <si>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</si>
  <si>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</si>
  <si>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</si>
  <si>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</si>
  <si>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</si>
  <si>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</si>
  <si>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</si>
  <si>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</si>
  <si>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</si>
  <si>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</si>
  <si>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</si>
  <si>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</si>
  <si>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</si>
  <si>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</si>
  <si>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</si>
  <si>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</si>
  <si>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</si>
  <si>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</si>
  <si>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</si>
  <si>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</si>
  <si>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</si>
  <si>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</si>
  <si>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</si>
  <si>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</si>
  <si>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</si>
  <si>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</si>
  <si>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</si>
  <si>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</si>
  <si>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</si>
  <si>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</si>
  <si>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</si>
  <si>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</si>
  <si>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</si>
  <si>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</si>
  <si>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</si>
  <si>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</si>
  <si>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</si>
  <si>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</si>
  <si>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</si>
  <si>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</si>
  <si>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</si>
  <si>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</si>
  <si>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</si>
  <si>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</si>
  <si>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</si>
  <si>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</si>
  <si>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</si>
  <si>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</si>
  <si>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</si>
  <si>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</si>
  <si>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</si>
  <si>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</si>
  <si>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</si>
  <si>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</si>
  <si>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</si>
  <si>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</si>
  <si>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</si>
  <si>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</si>
  <si>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</si>
  <si>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</si>
  <si>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</si>
  <si>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</si>
  <si>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</si>
  <si>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</si>
  <si>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</si>
  <si>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</si>
  <si>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</si>
  <si>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</si>
  <si>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</si>
  <si>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</si>
  <si>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</si>
  <si>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</si>
  <si>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</si>
  <si>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</si>
  <si>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</si>
  <si>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</si>
  <si>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</si>
  <si>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</si>
  <si>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</si>
  <si>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</si>
  <si>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</si>
  <si>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</si>
  <si>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</si>
  <si>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</si>
  <si>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</si>
  <si>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</si>
  <si>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</si>
  <si>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</si>
  <si>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</si>
  <si>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</si>
  <si>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</si>
  <si>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</si>
  <si>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</si>
  <si>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</si>
  <si>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</si>
  <si>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</si>
  <si>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</si>
  <si>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</si>
  <si>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</si>
  <si>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</si>
  <si>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</si>
  <si>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</si>
  <si>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</si>
  <si>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</si>
  <si>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</si>
  <si>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</si>
  <si>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</si>
  <si>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</si>
  <si>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</si>
  <si>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</si>
  <si>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</si>
  <si>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</si>
  <si>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</si>
  <si>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</si>
  <si>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</si>
  <si>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</si>
  <si>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</si>
  <si>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</si>
  <si>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</si>
  <si>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</si>
  <si>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</si>
  <si>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</si>
  <si>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</si>
  <si>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</si>
  <si>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</si>
  <si>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</si>
  <si>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</si>
  <si>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</si>
  <si>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</si>
  <si>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</si>
  <si>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</si>
  <si>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</si>
  <si>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</si>
  <si>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</si>
  <si>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</si>
  <si>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</si>
  <si>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</si>
  <si>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</si>
  <si>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</si>
  <si>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</si>
  <si>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</si>
  <si>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</si>
  <si>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</si>
  <si>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</si>
  <si>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</si>
  <si>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</si>
  <si>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</si>
  <si>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</si>
  <si>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</si>
  <si>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</si>
  <si>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</si>
  <si>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</si>
  <si>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</si>
  <si>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</si>
  <si>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</si>
  <si>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</si>
  <si>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</si>
  <si>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</si>
  <si>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</si>
  <si>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</si>
  <si>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</si>
  <si>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</si>
  <si>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</si>
  <si>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</si>
  <si>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</si>
  <si>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</si>
  <si>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</si>
  <si>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</si>
  <si>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</si>
  <si>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</si>
  <si>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</si>
  <si>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</si>
  <si>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</si>
  <si>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</si>
  <si>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</si>
  <si>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</si>
  <si>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</si>
  <si>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</si>
  <si>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</si>
  <si>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</si>
  <si>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</si>
  <si>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</si>
  <si>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</si>
  <si>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</si>
  <si>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</si>
  <si>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</si>
  <si>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</si>
  <si>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</si>
  <si>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</si>
  <si>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</si>
  <si>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</si>
  <si>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</si>
  <si>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</si>
  <si>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</si>
  <si>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</si>
  <si>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</si>
  <si>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</si>
  <si>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</si>
  <si>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</si>
  <si>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</si>
  <si>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</si>
  <si>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</si>
  <si>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</si>
  <si>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</si>
  <si>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</si>
  <si>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</si>
  <si>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</si>
  <si>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</si>
  <si>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</si>
  <si>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</si>
  <si>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</si>
  <si>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</si>
  <si>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</si>
  <si>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</si>
  <si>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</si>
  <si>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</si>
  <si>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</si>
  <si>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</si>
  <si>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</si>
  <si>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</si>
  <si>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</si>
  <si>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</si>
  <si>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</si>
  <si>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</si>
  <si>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</si>
  <si>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</si>
  <si>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</si>
  <si>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</si>
  <si>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</si>
  <si>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</si>
  <si>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</si>
  <si>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</si>
  <si>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</si>
  <si>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</si>
  <si>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</si>
  <si>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</si>
  <si>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</si>
  <si>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</si>
  <si>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</si>
  <si>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</si>
  <si>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</si>
  <si>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</si>
  <si>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</si>
  <si>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</si>
  <si>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</si>
  <si>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</si>
  <si>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</si>
  <si>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</si>
  <si>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</si>
  <si>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</si>
  <si>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</si>
  <si>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</si>
  <si>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</si>
  <si>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</si>
  <si>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</si>
  <si>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</si>
  <si>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</si>
  <si>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</si>
  <si>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</si>
  <si>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</si>
  <si>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</si>
  <si>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</si>
  <si>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</si>
  <si>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</si>
  <si>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</si>
  <si>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</si>
  <si>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</si>
  <si>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</si>
  <si>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</si>
  <si>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</si>
  <si>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</si>
  <si>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</si>
  <si>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</si>
  <si>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</si>
  <si>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</si>
  <si>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</si>
  <si>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</si>
  <si>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</si>
  <si>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</si>
  <si>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</si>
  <si>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</si>
  <si>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</si>
  <si>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</si>
  <si>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</si>
  <si>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</si>
  <si>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</si>
  <si>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</si>
  <si>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</si>
  <si>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</si>
  <si>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</si>
  <si>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</si>
  <si>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</si>
  <si>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</si>
  <si>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</si>
  <si>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</si>
  <si>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</si>
  <si>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</si>
  <si>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</si>
  <si>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</si>
  <si>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</si>
  <si>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</si>
  <si>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</si>
  <si>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</si>
  <si>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</si>
  <si>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</si>
  <si>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</si>
  <si>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</si>
  <si>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</si>
  <si>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</si>
  <si>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</si>
  <si>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</si>
  <si>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</si>
  <si>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</si>
  <si>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</si>
  <si>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</si>
  <si>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</si>
  <si>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</si>
  <si>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</si>
  <si>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</si>
  <si>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</si>
  <si>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</si>
  <si>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</si>
  <si>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</si>
  <si>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</si>
  <si>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</si>
  <si>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</si>
  <si>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</si>
  <si>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</si>
  <si>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</si>
  <si>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</si>
  <si>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</si>
  <si>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</si>
  <si>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</si>
  <si>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</si>
  <si>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</si>
  <si>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</si>
  <si>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</si>
  <si>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</si>
  <si>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</si>
  <si>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</si>
  <si>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</si>
  <si>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</si>
  <si>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</si>
  <si>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</si>
  <si>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</si>
  <si>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</si>
  <si>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</si>
  <si>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</si>
  <si>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</si>
  <si>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</si>
  <si>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</si>
  <si>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</si>
  <si>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</si>
  <si>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</si>
  <si>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</si>
  <si>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</si>
  <si>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</si>
  <si>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</si>
  <si>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</si>
  <si>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</si>
  <si>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</si>
  <si>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</si>
  <si>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</si>
  <si>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</si>
  <si>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</si>
  <si>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</si>
  <si>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</si>
  <si>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</si>
  <si>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</si>
  <si>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</si>
  <si>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</si>
  <si>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</si>
  <si>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</si>
  <si>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</si>
  <si>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</si>
  <si>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</si>
  <si>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</si>
  <si>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</si>
  <si>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</si>
  <si>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</si>
  <si>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</si>
  <si>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</si>
  <si>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</si>
  <si>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</si>
  <si>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</si>
  <si>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</si>
  <si>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</si>
  <si>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</si>
  <si>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</si>
  <si>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</si>
  <si>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</si>
  <si>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</si>
  <si>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</si>
  <si>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</si>
  <si>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</si>
  <si>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</si>
  <si>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</si>
  <si>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</si>
  <si>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</si>
  <si>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</si>
  <si>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</si>
  <si>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</si>
  <si>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</si>
  <si>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</si>
  <si>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</si>
  <si>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</si>
  <si>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</si>
  <si>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</si>
  <si>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</si>
  <si>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</si>
  <si>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</si>
  <si>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</si>
  <si>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</si>
  <si>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</si>
  <si>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</si>
  <si>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</si>
  <si>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</si>
  <si>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</si>
  <si>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</si>
  <si>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</si>
  <si>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</si>
  <si>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</si>
  <si>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</si>
  <si>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</si>
  <si>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</si>
  <si>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</si>
  <si>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</si>
  <si>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</si>
  <si>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</si>
  <si>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</si>
  <si>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</si>
  <si>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</si>
  <si>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</si>
  <si>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</si>
  <si>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</si>
  <si>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</si>
  <si>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</si>
  <si>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</si>
  <si>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</si>
  <si>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</si>
  <si>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</si>
  <si>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</si>
  <si>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</si>
  <si>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</si>
  <si>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</si>
  <si>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</si>
  <si>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</si>
  <si>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</si>
  <si>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</si>
  <si>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</si>
  <si>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</si>
  <si>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</si>
  <si>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</si>
  <si>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</si>
  <si>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</si>
  <si>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</si>
  <si>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</si>
  <si>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</si>
  <si>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</si>
  <si>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</si>
  <si>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</si>
  <si>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</si>
  <si>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</si>
  <si>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</si>
  <si>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</si>
  <si>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</si>
  <si>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</si>
  <si>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</si>
  <si>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</si>
  <si>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</si>
  <si>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</si>
  <si>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</si>
  <si>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</si>
  <si>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</si>
  <si>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</si>
  <si>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</si>
  <si>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</si>
  <si>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</si>
  <si>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</si>
  <si>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</si>
  <si>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</si>
  <si>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</si>
  <si>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</si>
  <si>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</si>
  <si>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</si>
  <si>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</si>
  <si>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</si>
  <si>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</si>
  <si>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</si>
  <si>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</si>
  <si>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</si>
  <si>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</si>
  <si>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</si>
  <si>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</si>
  <si>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</si>
  <si>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</si>
  <si>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</si>
  <si>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</si>
  <si>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</si>
  <si>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</si>
  <si>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</si>
  <si>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</si>
  <si>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</si>
  <si>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</si>
  <si>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</si>
  <si>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</si>
  <si>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</si>
  <si>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</si>
  <si>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</si>
  <si>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</si>
  <si>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</si>
  <si>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</si>
  <si>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</si>
  <si>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</si>
  <si>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</si>
  <si>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</si>
  <si>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</si>
  <si>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</si>
  <si>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</si>
  <si>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</si>
  <si>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</si>
  <si>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</si>
  <si>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</si>
  <si>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</si>
  <si>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</si>
  <si>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</si>
  <si>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</si>
  <si>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</si>
  <si>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</si>
  <si>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</si>
  <si>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</si>
  <si>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</si>
  <si>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</si>
  <si>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</si>
  <si>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</si>
  <si>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</si>
  <si>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</si>
  <si>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</si>
  <si>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</si>
  <si>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</si>
  <si>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</si>
  <si>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</si>
  <si>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</si>
  <si>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</si>
  <si>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</si>
  <si>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</si>
  <si>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</si>
  <si>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</si>
  <si>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</si>
  <si>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</si>
  <si>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</si>
  <si>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</si>
  <si>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</si>
  <si>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</si>
  <si>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</si>
  <si>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</si>
  <si>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</si>
  <si>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</si>
  <si>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</si>
  <si>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</si>
  <si>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</si>
  <si>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</si>
  <si>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</si>
  <si>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</si>
  <si>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</si>
  <si>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</si>
  <si>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</si>
  <si>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</si>
  <si>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</si>
  <si>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</si>
  <si>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</si>
  <si>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</si>
  <si>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</si>
  <si>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</si>
  <si>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</si>
  <si>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</si>
  <si>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</si>
  <si>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</si>
  <si>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</si>
  <si>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</si>
  <si>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</si>
  <si>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</si>
  <si>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</si>
  <si>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</si>
  <si>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</si>
  <si>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</si>
  <si>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</si>
  <si>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</si>
  <si>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</si>
  <si>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</si>
  <si>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</si>
  <si>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</si>
  <si>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</si>
  <si>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</si>
  <si>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</si>
  <si>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</si>
  <si>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</si>
  <si>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</si>
  <si>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</si>
  <si>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</si>
  <si>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</si>
  <si>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</si>
  <si>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</si>
  <si>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</si>
  <si>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</si>
  <si>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</si>
  <si>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</si>
  <si>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</si>
  <si>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</si>
  <si>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</si>
  <si>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</si>
  <si>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</si>
  <si>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</si>
  <si>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</si>
  <si>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</si>
  <si>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</si>
  <si>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</si>
  <si>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</si>
  <si>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</si>
  <si>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</si>
  <si>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</si>
  <si>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</si>
  <si>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</si>
  <si>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</si>
  <si>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</si>
  <si>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</si>
  <si>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</si>
  <si>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</si>
  <si>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</si>
  <si>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</si>
  <si>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</si>
  <si>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</si>
  <si>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</si>
  <si>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</si>
  <si>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</si>
  <si>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</si>
  <si>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</si>
  <si>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</si>
  <si>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</si>
  <si>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</si>
  <si>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</si>
  <si>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</si>
  <si>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</si>
  <si>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</si>
  <si>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</si>
  <si>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</si>
  <si>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</si>
  <si>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</si>
  <si>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</si>
  <si>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</si>
  <si>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</si>
  <si>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</si>
  <si>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</si>
  <si>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</si>
  <si>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</si>
  <si>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</si>
  <si>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</si>
  <si>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</si>
  <si>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</si>
  <si>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</si>
  <si>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</si>
  <si>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</si>
  <si>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</si>
  <si>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</si>
  <si>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</si>
  <si>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</si>
  <si>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</si>
  <si>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</si>
  <si>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</si>
  <si>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</si>
  <si>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</si>
  <si>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</si>
  <si>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</si>
  <si>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</si>
  <si>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</si>
  <si>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</si>
  <si>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</si>
  <si>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</si>
  <si>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</si>
  <si>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</si>
  <si>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</si>
  <si>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</si>
  <si>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</si>
  <si>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</si>
  <si>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</si>
  <si>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</si>
  <si>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</si>
  <si>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</si>
  <si>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</si>
  <si>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</si>
  <si>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</si>
  <si>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</si>
  <si>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</si>
  <si>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</si>
  <si>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</si>
  <si>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</si>
  <si>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</si>
  <si>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</si>
  <si>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</si>
  <si>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</si>
  <si>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</si>
  <si>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</si>
  <si>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</si>
  <si>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</si>
  <si>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</si>
  <si>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</si>
  <si>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</si>
  <si>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</si>
  <si>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</si>
  <si>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</si>
  <si>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</si>
  <si>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</si>
  <si>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</si>
  <si>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</si>
  <si>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</si>
  <si>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</si>
  <si>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</si>
  <si>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</si>
  <si>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</si>
  <si>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</si>
  <si>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</si>
  <si>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</si>
  <si>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</si>
  <si>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</si>
  <si>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</si>
  <si>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</si>
  <si>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</si>
  <si>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</si>
  <si>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</si>
  <si>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</si>
  <si>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</si>
  <si>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</si>
  <si>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</si>
  <si>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</si>
  <si>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</si>
  <si>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</si>
  <si>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</si>
  <si>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</si>
  <si>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</si>
  <si>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</si>
  <si>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</si>
  <si>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</si>
  <si>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</si>
  <si>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</si>
  <si>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</si>
  <si>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</si>
  <si>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</si>
  <si>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</si>
  <si>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</si>
  <si>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</si>
  <si>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</si>
  <si>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</si>
  <si>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</si>
  <si>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</si>
  <si>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</si>
  <si>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</si>
  <si>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</si>
  <si>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</si>
  <si>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</si>
  <si>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</si>
  <si>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</si>
  <si>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</si>
  <si>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</si>
  <si>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</si>
  <si>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</si>
  <si>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</si>
  <si>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</si>
  <si>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</si>
  <si>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</si>
  <si>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</si>
  <si>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</si>
  <si>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</si>
  <si>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</si>
  <si>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</si>
  <si>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</si>
  <si>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</si>
  <si>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</si>
  <si>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</si>
  <si>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</si>
  <si>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</si>
  <si>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</si>
  <si>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</si>
  <si>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</si>
  <si>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</si>
  <si>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</si>
  <si>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</si>
  <si>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</si>
  <si>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</si>
  <si>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</si>
  <si>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</si>
  <si>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</si>
  <si>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</si>
  <si>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</si>
  <si>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</si>
  <si>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</si>
  <si>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</si>
  <si>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</si>
  <si>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</si>
  <si>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</si>
  <si>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</si>
  <si>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</si>
  <si>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</si>
  <si>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</si>
  <si>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</si>
  <si>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</si>
  <si>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</si>
  <si>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</si>
  <si>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</si>
  <si>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</si>
  <si>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</si>
  <si>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</si>
  <si>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</si>
  <si>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</si>
  <si>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</si>
  <si>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</si>
  <si>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</si>
  <si>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</si>
  <si>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</si>
  <si>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</si>
  <si>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</si>
  <si>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</si>
  <si>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</si>
  <si>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</si>
  <si>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</si>
  <si>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</si>
  <si>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</si>
  <si>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</si>
  <si>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</si>
  <si>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</si>
  <si>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</si>
  <si>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</si>
  <si>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</si>
  <si>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</si>
  <si>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</si>
  <si>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</si>
  <si>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</si>
  <si>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</si>
  <si>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</si>
  <si>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</si>
  <si>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</si>
  <si>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</si>
  <si>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</si>
  <si>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</si>
  <si>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</si>
  <si>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</si>
  <si>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</si>
  <si>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</si>
  <si>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</si>
  <si>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</si>
  <si>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</si>
  <si>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</si>
  <si>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</si>
  <si>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</si>
  <si>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</si>
  <si>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</si>
  <si>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</si>
  <si>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</si>
  <si>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</si>
  <si>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</si>
  <si>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</si>
  <si>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</si>
  <si>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</si>
  <si>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</si>
  <si>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</si>
  <si>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</si>
  <si>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</si>
  <si>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</si>
  <si>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</si>
  <si>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</si>
  <si>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</si>
  <si>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</si>
  <si>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</si>
  <si>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</si>
  <si>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</si>
  <si>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</si>
  <si>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</si>
  <si>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</si>
  <si>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</si>
  <si>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</si>
  <si>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</si>
  <si>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</si>
  <si>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</si>
  <si>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</si>
  <si>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</si>
  <si>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</si>
  <si>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</si>
  <si>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</si>
  <si>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</si>
  <si>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</si>
  <si>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</si>
  <si>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</si>
  <si>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</si>
  <si>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</si>
  <si>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</si>
  <si>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</si>
  <si>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</si>
  <si>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</si>
  <si>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</si>
  <si>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</si>
  <si>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</si>
  <si>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</si>
  <si>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</si>
  <si>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</si>
  <si>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</si>
  <si>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</si>
  <si>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</si>
  <si>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</si>
  <si>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</si>
  <si>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</si>
  <si>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</si>
  <si>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</si>
  <si>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</si>
  <si>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</si>
  <si>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</si>
  <si>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</si>
  <si>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</si>
  <si>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</si>
  <si>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</si>
  <si>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</si>
  <si>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</si>
  <si>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</si>
  <si>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</si>
  <si>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</si>
  <si>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</si>
  <si>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</si>
  <si>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</si>
  <si>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</si>
  <si>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</si>
  <si>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</si>
  <si>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</si>
  <si>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</si>
  <si>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</si>
  <si>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</si>
  <si>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</si>
  <si>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</si>
  <si>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</si>
  <si>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</si>
  <si>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</si>
  <si>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</si>
  <si>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</si>
  <si>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</si>
  <si>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</si>
  <si>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</si>
  <si>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</si>
  <si>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</si>
  <si>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</si>
  <si>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</si>
  <si>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</si>
  <si>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</si>
  <si>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</si>
  <si>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</si>
  <si>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</si>
  <si>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</si>
  <si>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</si>
  <si>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</si>
  <si>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</si>
  <si>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</si>
  <si>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</si>
  <si>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</si>
  <si>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</si>
  <si>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</si>
  <si>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</si>
  <si>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</si>
  <si>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</si>
  <si>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</si>
  <si>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</si>
  <si>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</si>
  <si>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</si>
  <si>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</si>
  <si>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</si>
  <si>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</si>
  <si>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</si>
  <si>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</si>
  <si>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</si>
  <si>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</si>
  <si>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</si>
  <si>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</si>
  <si>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</si>
  <si>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</si>
  <si>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</si>
  <si>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</si>
  <si>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</si>
  <si>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</si>
  <si>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</si>
  <si>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</si>
  <si>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</si>
  <si>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</si>
  <si>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</si>
  <si>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</si>
  <si>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</si>
  <si>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</si>
  <si>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</si>
  <si>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</si>
  <si>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</si>
  <si>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</si>
  <si>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</si>
  <si>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</si>
  <si>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</si>
  <si>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</si>
  <si>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</si>
  <si>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</si>
  <si>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</si>
  <si>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</si>
  <si>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</si>
  <si>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</si>
  <si>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</si>
  <si>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</si>
  <si>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</si>
  <si>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</si>
  <si>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</si>
  <si>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</si>
  <si>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</si>
  <si>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</si>
  <si>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</si>
  <si>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</si>
  <si>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</si>
  <si>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</si>
  <si>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</si>
  <si>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</si>
  <si>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</si>
  <si>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</si>
  <si>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</si>
  <si>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</si>
  <si>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</si>
  <si>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</si>
  <si>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</si>
  <si>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</si>
  <si>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</si>
  <si>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</si>
  <si>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</si>
  <si>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</si>
  <si>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</si>
  <si>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</si>
  <si>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</si>
  <si>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</si>
  <si>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</si>
  <si>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</si>
  <si>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</si>
  <si>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</si>
  <si>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</si>
  <si>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</si>
  <si>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</si>
  <si>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</si>
  <si>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</si>
  <si>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</si>
  <si>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</si>
  <si>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</si>
  <si>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</si>
  <si>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</si>
  <si>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</si>
  <si>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</si>
  <si>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</si>
  <si>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</si>
  <si>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</si>
  <si>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</si>
  <si>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</si>
  <si>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</si>
  <si>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</si>
  <si>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</si>
  <si>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</si>
  <si>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</si>
  <si>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</si>
  <si>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</si>
  <si>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</si>
  <si>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</si>
  <si>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</si>
  <si>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</si>
  <si>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</si>
  <si>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</si>
  <si>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</si>
  <si>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</si>
  <si>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</si>
  <si>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</si>
  <si>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</si>
  <si>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</si>
  <si>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</si>
  <si>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</si>
  <si>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</si>
  <si>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</si>
  <si>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</si>
  <si>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</si>
  <si>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</si>
  <si>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</si>
  <si>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</si>
  <si>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</si>
  <si>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</si>
  <si>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</si>
  <si>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</si>
  <si>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</si>
  <si>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</si>
  <si>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</si>
  <si>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</si>
  <si>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</si>
  <si>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</si>
  <si>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</si>
  <si>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</si>
  <si>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</si>
  <si>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</si>
  <si>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</si>
  <si>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</si>
  <si>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</si>
  <si>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</si>
  <si>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</si>
  <si>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</si>
  <si>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</si>
  <si>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</si>
  <si>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</si>
  <si>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</si>
  <si>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</si>
  <si>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</si>
  <si>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</si>
  <si>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</si>
  <si>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</si>
  <si>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</si>
  <si>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</si>
  <si>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</si>
  <si>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</si>
  <si>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</si>
  <si>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</si>
  <si>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</si>
  <si>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</si>
  <si>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</si>
  <si>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</si>
  <si>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</si>
  <si>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</si>
  <si>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</si>
  <si>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</si>
  <si>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</si>
  <si>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</si>
  <si>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</si>
  <si>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</si>
  <si>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</si>
  <si>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</si>
  <si>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</si>
  <si>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</si>
  <si>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</si>
  <si>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</si>
  <si>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</si>
  <si>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</si>
  <si>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</si>
  <si>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</si>
  <si>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</si>
  <si>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</si>
  <si>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</si>
  <si>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</si>
  <si>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</si>
  <si>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</si>
  <si>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</si>
  <si>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</si>
  <si>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</si>
  <si>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</si>
  <si>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</si>
  <si>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</si>
  <si>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</si>
  <si>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</si>
  <si>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</si>
  <si>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</si>
  <si>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</si>
  <si>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</si>
  <si>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</si>
  <si>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</si>
  <si>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</si>
  <si>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</si>
  <si>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</si>
  <si>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</si>
  <si>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</si>
  <si>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</si>
  <si>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</si>
  <si>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</si>
  <si>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</si>
  <si>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</si>
  <si>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</si>
  <si>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</si>
  <si>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</si>
  <si>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</si>
  <si>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</si>
  <si>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</si>
  <si>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</si>
  <si>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</si>
  <si>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</si>
  <si>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</si>
  <si>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</si>
  <si>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</si>
  <si>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</si>
  <si>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</si>
  <si>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</si>
  <si>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</si>
  <si>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</si>
  <si>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</si>
  <si>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</si>
  <si>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</si>
  <si>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</si>
  <si>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</si>
  <si>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</si>
  <si>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</si>
  <si>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</si>
  <si>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</si>
  <si>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</si>
  <si>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</si>
  <si>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</si>
  <si>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</si>
  <si>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</si>
  <si>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</si>
  <si>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</si>
  <si>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</si>
  <si>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</si>
  <si>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</si>
  <si>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</si>
  <si>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</si>
  <si>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</si>
  <si>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</si>
  <si>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</si>
  <si>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</si>
  <si>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</si>
  <si>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</si>
  <si>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</si>
  <si>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</si>
  <si>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</si>
  <si>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</si>
  <si>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</si>
  <si>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</si>
  <si>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</si>
  <si>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</si>
  <si>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</si>
  <si>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</si>
  <si>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</si>
  <si>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</si>
  <si>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</si>
  <si>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</si>
  <si>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</si>
  <si>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</si>
  <si>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</si>
  <si>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</si>
  <si>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</si>
  <si>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</si>
  <si>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</si>
  <si>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</si>
  <si>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</si>
  <si>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</si>
  <si>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</si>
  <si>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</si>
  <si>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</si>
  <si>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</si>
  <si>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</si>
  <si>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</si>
  <si>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</si>
  <si>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</si>
  <si>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</si>
  <si>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</si>
  <si>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</si>
  <si>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</si>
  <si>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</si>
  <si>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</si>
  <si>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</si>
  <si>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</si>
  <si>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</si>
  <si>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</si>
  <si>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</si>
  <si>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</si>
  <si>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</si>
  <si>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</si>
  <si>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</si>
  <si>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</si>
  <si>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</si>
  <si>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</si>
  <si>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</si>
  <si>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</si>
  <si>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</si>
  <si>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</si>
  <si>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</si>
  <si>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</si>
  <si>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</si>
  <si>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</si>
  <si>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</si>
  <si>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</si>
  <si>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</si>
  <si>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</si>
  <si>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</si>
  <si>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</si>
  <si>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</si>
  <si>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</si>
  <si>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</si>
  <si>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</si>
  <si>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</si>
  <si>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</si>
  <si>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</si>
  <si>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</si>
  <si>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</si>
  <si>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</si>
  <si>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</si>
  <si>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</si>
  <si>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</si>
  <si>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</si>
  <si>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</si>
  <si>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</si>
  <si>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</si>
  <si>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</si>
  <si>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</si>
  <si>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</si>
  <si>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</si>
  <si>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</si>
  <si>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</si>
  <si>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</si>
  <si>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</si>
  <si>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</si>
  <si>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</si>
  <si>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</si>
  <si>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</si>
  <si>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</si>
  <si>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</si>
  <si>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</si>
  <si>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</si>
  <si>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</si>
  <si>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</si>
  <si>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</si>
  <si>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</si>
  <si>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</si>
  <si>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</si>
  <si>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</si>
  <si>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</si>
  <si>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</si>
  <si>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</si>
  <si>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</si>
  <si>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</si>
  <si>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</si>
  <si>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</si>
  <si>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</si>
  <si>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</si>
  <si>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</si>
  <si>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</si>
  <si>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</si>
  <si>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</si>
  <si>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</si>
  <si>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</si>
  <si>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</si>
  <si>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</si>
  <si>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</si>
  <si>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</si>
  <si>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</si>
  <si>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</si>
  <si>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</si>
  <si>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</si>
  <si>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</si>
  <si>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</si>
  <si>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</si>
  <si>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</si>
  <si>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</si>
  <si>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</si>
  <si>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</si>
  <si>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</si>
  <si>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</si>
  <si>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</si>
  <si>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</si>
  <si>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</si>
  <si>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</si>
  <si>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</si>
  <si>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</si>
  <si>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</si>
  <si>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</si>
  <si>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</si>
  <si>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</si>
  <si>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</si>
  <si>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</si>
  <si>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</si>
  <si>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</si>
  <si>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</si>
  <si>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</si>
  <si>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</si>
  <si>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</si>
  <si>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</si>
  <si>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</si>
  <si>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</si>
  <si>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</si>
  <si>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</si>
  <si>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</si>
  <si>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</si>
  <si>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</si>
  <si>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</si>
  <si>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</si>
  <si>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</si>
  <si>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</si>
  <si>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</si>
  <si>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</si>
  <si>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</si>
  <si>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</si>
  <si>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</si>
  <si>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</si>
  <si>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</si>
  <si>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</si>
  <si>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</si>
  <si>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</si>
  <si>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</si>
  <si>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</si>
  <si>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</si>
  <si>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</si>
  <si>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</si>
  <si>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</si>
  <si>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</si>
  <si>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</si>
  <si>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</si>
  <si>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</si>
  <si>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</si>
  <si>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</si>
  <si>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</si>
  <si>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</si>
  <si>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</si>
  <si>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</si>
  <si>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</si>
  <si>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</si>
  <si>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</si>
  <si>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</si>
  <si>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</si>
  <si>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</si>
  <si>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</si>
  <si>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</si>
  <si>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</si>
  <si>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</si>
  <si>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</si>
  <si>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</si>
  <si>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</si>
  <si>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</si>
  <si>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</si>
  <si>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</si>
  <si>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</si>
  <si>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</si>
  <si>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</si>
  <si>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</si>
  <si>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</si>
  <si>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</si>
  <si>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</si>
  <si>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</si>
  <si>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</si>
  <si>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</si>
  <si>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</si>
  <si>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</si>
  <si>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</si>
  <si>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</si>
  <si>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</si>
  <si>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</si>
  <si>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</si>
  <si>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</si>
  <si>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</si>
  <si>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</si>
  <si>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</si>
  <si>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</si>
  <si>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</si>
  <si>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</si>
  <si>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</si>
  <si>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</si>
  <si>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</si>
  <si>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</si>
  <si>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</si>
  <si>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</si>
  <si>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</si>
  <si>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</si>
  <si>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</si>
  <si>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</si>
  <si>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</si>
  <si>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</si>
  <si>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</si>
  <si>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</si>
  <si>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</si>
  <si>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</si>
  <si>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</si>
  <si>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</si>
  <si>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</si>
  <si>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</si>
  <si>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</si>
  <si>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</si>
  <si>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</si>
  <si>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</si>
  <si>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</si>
  <si>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</si>
  <si>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</si>
  <si>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</si>
  <si>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</si>
  <si>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</si>
  <si>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</si>
  <si>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</si>
  <si>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</si>
  <si>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</si>
  <si>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</si>
  <si>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</si>
  <si>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</si>
  <si>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</si>
  <si>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</si>
  <si>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</si>
  <si>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</si>
  <si>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</si>
  <si>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</si>
  <si>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</si>
  <si>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</si>
  <si>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</si>
  <si>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</si>
  <si>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</si>
  <si>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</si>
  <si>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</si>
  <si>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</si>
  <si>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</si>
  <si>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</si>
  <si>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</si>
  <si>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</si>
  <si>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</si>
  <si>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</si>
  <si>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</si>
  <si>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</si>
  <si>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</si>
  <si>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</si>
  <si>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</si>
  <si>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</si>
  <si>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</si>
  <si>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</si>
  <si>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</si>
  <si>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</si>
  <si>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</si>
  <si>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</si>
  <si>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</si>
  <si>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</si>
  <si>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</si>
  <si>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</si>
  <si>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</si>
  <si>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</si>
  <si>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</si>
  <si>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</si>
  <si>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</si>
  <si>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</si>
  <si>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</si>
  <si>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</si>
  <si>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</si>
  <si>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</si>
  <si>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</si>
  <si>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</si>
  <si>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</si>
  <si>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</si>
  <si>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</si>
  <si>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</si>
  <si>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</si>
  <si>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</si>
  <si>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</si>
  <si>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</si>
  <si>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</si>
  <si>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</si>
  <si>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</si>
  <si>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</si>
  <si>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</si>
  <si>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</si>
  <si>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</si>
  <si>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</si>
  <si>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</si>
  <si>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</si>
  <si>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</si>
  <si>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</si>
  <si>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</si>
  <si>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</si>
  <si>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</si>
  <si>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</si>
  <si>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</si>
  <si>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</si>
  <si>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</si>
  <si>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</si>
  <si>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</si>
  <si>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</si>
  <si>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</si>
  <si>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</si>
  <si>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</si>
  <si>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</si>
  <si>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</si>
  <si>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</si>
  <si>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</si>
  <si>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</si>
  <si>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</si>
  <si>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</si>
  <si>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</si>
  <si>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</si>
  <si>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</si>
  <si>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</si>
  <si>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</si>
  <si>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</si>
  <si>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</si>
  <si>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</si>
  <si>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</si>
  <si>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</si>
  <si>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</si>
  <si>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</si>
  <si>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</si>
  <si>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</si>
  <si>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</si>
  <si>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</si>
  <si>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</si>
  <si>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</si>
  <si>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</si>
  <si>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</si>
  <si>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</si>
  <si>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</si>
  <si>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</si>
  <si>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</si>
  <si>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</si>
  <si>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</si>
  <si>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</si>
  <si>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</si>
  <si>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</si>
  <si>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</si>
  <si>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</si>
  <si>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</si>
  <si>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</si>
  <si>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</si>
  <si>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</si>
  <si>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</si>
  <si>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</si>
  <si>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</si>
  <si>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</si>
  <si>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</si>
  <si>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</si>
  <si>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</si>
  <si>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</si>
  <si>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</si>
  <si>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</si>
  <si>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</si>
  <si>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</si>
  <si>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</si>
  <si>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</si>
  <si>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</si>
  <si>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</si>
  <si>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</si>
  <si>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</si>
  <si>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</si>
  <si>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</si>
  <si>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</si>
  <si>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</si>
  <si>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</si>
  <si>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</si>
  <si>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</si>
  <si>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</si>
  <si>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</si>
  <si>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</si>
  <si>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</si>
  <si>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</si>
  <si>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</si>
  <si>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</si>
  <si>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</si>
  <si>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</si>
  <si>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</si>
  <si>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</si>
  <si>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</si>
  <si>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</si>
  <si>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</si>
  <si>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</si>
  <si>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</si>
  <si>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</si>
  <si>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</si>
  <si>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</si>
  <si>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</si>
  <si>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</si>
  <si>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</si>
  <si>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</si>
  <si>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</si>
  <si>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</si>
  <si>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</si>
  <si>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</si>
  <si>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</si>
  <si>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</si>
  <si>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</si>
  <si>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</si>
  <si>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</si>
  <si>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</si>
  <si>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</si>
  <si>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</si>
  <si>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</si>
  <si>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</si>
  <si>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</si>
  <si>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</si>
  <si>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</si>
  <si>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</si>
  <si>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</si>
  <si>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</si>
  <si>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</si>
  <si>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</si>
  <si>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</si>
  <si>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</si>
  <si>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</si>
  <si>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</si>
  <si>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</si>
  <si>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</si>
  <si>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</si>
  <si>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</si>
  <si>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</si>
  <si>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</si>
  <si>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</si>
  <si>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</si>
  <si>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</si>
  <si>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</si>
  <si>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</si>
  <si>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</si>
  <si>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</si>
  <si>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</si>
  <si>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</si>
  <si>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</si>
  <si>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</si>
  <si>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</si>
  <si>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</si>
  <si>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</si>
  <si>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</si>
  <si>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</si>
  <si>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</si>
  <si>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</si>
  <si>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</si>
  <si>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</si>
  <si>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</si>
  <si>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</si>
  <si>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</si>
  <si>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</si>
  <si>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</si>
  <si>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</si>
  <si>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</si>
  <si>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</si>
  <si>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</si>
  <si>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</si>
  <si>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</si>
  <si>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</si>
  <si>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</si>
  <si>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</si>
  <si>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</si>
  <si>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</si>
  <si>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</si>
  <si>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</si>
  <si>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</si>
  <si>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</si>
  <si>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</si>
  <si>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</si>
  <si>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</si>
  <si>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</si>
  <si>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</si>
  <si>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</si>
  <si>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</si>
  <si>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</si>
  <si>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</si>
  <si>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</si>
  <si>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</si>
  <si>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</si>
  <si>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</si>
  <si>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</si>
  <si>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</si>
  <si>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</si>
  <si>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</si>
  <si>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</si>
  <si>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</si>
  <si>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</si>
  <si>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</si>
  <si>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</si>
  <si>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</si>
  <si>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</si>
  <si>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</si>
  <si>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</si>
  <si>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</si>
  <si>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</si>
  <si>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</si>
  <si>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</si>
  <si>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</si>
  <si>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</si>
  <si>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</si>
  <si>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</si>
  <si>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</si>
  <si>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</si>
  <si>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</si>
  <si>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</si>
  <si>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</si>
  <si>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</si>
  <si>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</si>
  <si>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</si>
  <si>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</si>
  <si>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</si>
  <si>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</si>
  <si>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</si>
  <si>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</si>
  <si>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</si>
  <si>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</si>
  <si>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</si>
  <si>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</si>
  <si>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</si>
  <si>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</si>
  <si>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</si>
  <si>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</si>
  <si>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</si>
  <si>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</si>
  <si>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</si>
  <si>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</si>
  <si>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</si>
  <si>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</si>
  <si>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</si>
  <si>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</si>
  <si>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</si>
  <si>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</si>
  <si>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</si>
  <si>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</si>
  <si>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</si>
  <si>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</si>
  <si>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</si>
  <si>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</si>
  <si>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</si>
  <si>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</si>
  <si>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</si>
  <si>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</si>
  <si>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</si>
  <si>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</si>
  <si>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</si>
  <si>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</si>
  <si>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</si>
  <si>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</si>
  <si>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</si>
  <si>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</si>
  <si>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</si>
  <si>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</si>
  <si>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</si>
  <si>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</si>
  <si>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</si>
  <si>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</si>
  <si>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</si>
  <si>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</si>
  <si>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</si>
  <si>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</si>
  <si>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</si>
  <si>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</si>
  <si>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</si>
  <si>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</si>
  <si>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</si>
  <si>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</si>
  <si>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</si>
  <si>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</si>
  <si>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</si>
  <si>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</si>
  <si>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</si>
  <si>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</si>
  <si>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</si>
  <si>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</si>
  <si>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</si>
  <si>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</si>
  <si>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</si>
  <si>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</si>
  <si>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</si>
  <si>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</si>
  <si>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</si>
  <si>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</si>
  <si>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</si>
  <si>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</si>
  <si>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</si>
  <si>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</si>
  <si>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</si>
  <si>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</si>
  <si>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</si>
  <si>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</si>
  <si>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</si>
  <si>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</si>
  <si>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</si>
  <si>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</si>
  <si>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</si>
  <si>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</si>
  <si>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</si>
  <si>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</si>
  <si>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</si>
  <si>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</si>
  <si>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</si>
  <si>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</si>
  <si>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</si>
  <si>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</si>
  <si>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</si>
  <si>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</si>
  <si>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</si>
  <si>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</si>
  <si>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</si>
  <si>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</si>
  <si>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</si>
  <si>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</si>
  <si>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</si>
  <si>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</si>
  <si>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</si>
  <si>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</si>
  <si>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</si>
  <si>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</si>
  <si>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</si>
  <si>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</si>
  <si>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</si>
  <si>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</si>
  <si>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</si>
  <si>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</si>
  <si>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</si>
  <si>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</si>
  <si>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</si>
  <si>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</si>
  <si>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</si>
  <si>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</si>
  <si>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</si>
  <si>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</si>
  <si>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</si>
  <si>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</si>
  <si>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</si>
  <si>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</si>
  <si>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</si>
  <si>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</si>
  <si>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</si>
  <si>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</si>
  <si>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</si>
  <si>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</si>
  <si>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</si>
  <si>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</si>
  <si>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</si>
  <si>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</si>
  <si>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</si>
  <si>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</si>
  <si>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</si>
  <si>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</si>
  <si>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</si>
  <si>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</si>
  <si>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</si>
  <si>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</si>
  <si>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</si>
  <si>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</si>
  <si>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</si>
  <si>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</si>
  <si>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</si>
  <si>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</si>
  <si>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</si>
  <si>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</si>
  <si>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</si>
  <si>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</si>
  <si>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</si>
  <si>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</si>
  <si>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</si>
  <si>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</si>
  <si>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</si>
  <si>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</si>
  <si>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</si>
  <si>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</si>
  <si>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</si>
  <si>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</si>
  <si>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</si>
  <si>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</si>
  <si>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</si>
  <si>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</si>
  <si>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</si>
  <si>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</si>
  <si>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</si>
  <si>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</si>
  <si>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</si>
  <si>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</si>
  <si>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</si>
  <si>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</si>
  <si>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</si>
  <si>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</si>
  <si>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</si>
  <si>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</si>
  <si>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</si>
  <si>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</si>
  <si>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</si>
  <si>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</si>
  <si>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</si>
  <si>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</si>
  <si>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</si>
  <si>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</si>
  <si>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</si>
  <si>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</si>
  <si>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</si>
  <si>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</si>
  <si>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</si>
  <si>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</si>
  <si>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</si>
  <si>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</si>
  <si>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</si>
  <si>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</si>
  <si>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</si>
  <si>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</si>
  <si>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</si>
  <si>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</si>
  <si>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</si>
  <si>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</si>
  <si>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</si>
  <si>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</si>
  <si>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</si>
  <si>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</si>
  <si>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</si>
  <si>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</si>
  <si>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</si>
  <si>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</si>
  <si>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</si>
  <si>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</si>
  <si>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</si>
  <si>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</si>
  <si>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</si>
  <si>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</si>
  <si>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</si>
  <si>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</si>
  <si>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</si>
  <si>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</si>
  <si>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</si>
  <si>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</si>
  <si>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</si>
  <si>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</si>
  <si>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</si>
  <si>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</si>
  <si>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</si>
  <si>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</si>
  <si>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</si>
  <si>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</si>
  <si>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</si>
  <si>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</si>
  <si>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</si>
  <si>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</si>
  <si>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</si>
  <si>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</si>
  <si>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</si>
  <si>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</si>
  <si>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</si>
  <si>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</si>
  <si>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</si>
  <si>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</si>
  <si>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</si>
  <si>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</si>
  <si>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</si>
  <si>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</si>
  <si>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</si>
  <si>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</si>
  <si>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</si>
  <si>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</si>
  <si>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</si>
  <si>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</si>
  <si>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</si>
  <si>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</si>
  <si>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</si>
  <si>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</si>
  <si>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</si>
  <si>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</si>
  <si>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</si>
  <si>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</si>
  <si>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</si>
  <si>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</si>
  <si>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</si>
  <si>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</si>
  <si>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</si>
  <si>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</si>
  <si>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</si>
  <si>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</si>
  <si>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</si>
  <si>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</si>
  <si>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</si>
  <si>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</si>
  <si>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</si>
  <si>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</si>
  <si>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</si>
  <si>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</si>
  <si>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</si>
  <si>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</si>
  <si>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</si>
  <si>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</si>
  <si>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</si>
  <si>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</si>
  <si>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</si>
  <si>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</si>
  <si>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</si>
  <si>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</si>
  <si>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</si>
  <si>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</si>
  <si>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</si>
  <si>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</si>
  <si>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</si>
  <si>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</si>
  <si>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</si>
  <si>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</si>
  <si>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</si>
  <si>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</si>
  <si>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</si>
  <si>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</si>
  <si>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</si>
  <si>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</si>
  <si>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</si>
  <si>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</si>
  <si>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</si>
  <si>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</si>
  <si>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</si>
  <si>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</si>
  <si>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</si>
  <si>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</si>
  <si>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</si>
  <si>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</si>
  <si>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</si>
  <si>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</si>
  <si>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</si>
  <si>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</si>
  <si>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</si>
  <si>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</si>
  <si>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</si>
  <si>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</si>
  <si>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</si>
  <si>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</si>
  <si>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</si>
  <si>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</si>
  <si>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</si>
  <si>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</si>
  <si>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</si>
  <si>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</si>
  <si>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</si>
  <si>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</si>
  <si>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</si>
  <si>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</si>
  <si>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</si>
  <si>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</si>
  <si>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</si>
  <si>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</si>
  <si>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</si>
  <si>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</si>
  <si>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</si>
  <si>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</si>
  <si>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</si>
  <si>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</si>
  <si>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</si>
  <si>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</si>
  <si>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</si>
  <si>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</si>
  <si>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</si>
  <si>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</si>
  <si>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</si>
  <si>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</si>
  <si>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</si>
  <si>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</si>
  <si>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</si>
  <si>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</si>
  <si>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</si>
  <si>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</si>
  <si>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</si>
  <si>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</si>
  <si>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</si>
  <si>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</si>
  <si>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</si>
  <si>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</si>
  <si>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</si>
  <si>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</si>
  <si>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</si>
  <si>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</si>
  <si>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</si>
  <si>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</si>
  <si>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</si>
  <si>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</si>
  <si>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</si>
  <si>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</si>
  <si>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</si>
  <si>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</si>
  <si>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</si>
  <si>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</si>
  <si>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</si>
  <si>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</si>
  <si>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</si>
  <si>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</si>
  <si>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</si>
  <si>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</si>
  <si>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</si>
  <si>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</si>
  <si>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</si>
  <si>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</si>
  <si>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</si>
  <si>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</si>
  <si>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</si>
  <si>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</si>
  <si>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</si>
  <si>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</si>
  <si>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</si>
  <si>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</si>
  <si>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</si>
  <si>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</si>
  <si>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</si>
  <si>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</si>
  <si>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</si>
  <si>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</si>
  <si>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</si>
  <si>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</si>
  <si>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</si>
  <si>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</si>
  <si>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</si>
  <si>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</si>
  <si>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</si>
  <si>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</si>
  <si>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</si>
  <si>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</si>
  <si>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</si>
  <si>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</si>
  <si>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</si>
  <si>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</si>
  <si>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</si>
  <si>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</si>
  <si>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</si>
  <si>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</si>
  <si>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</si>
  <si>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</si>
  <si>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</si>
  <si>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</si>
  <si>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</si>
  <si>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</si>
  <si>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</si>
  <si>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</si>
  <si>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</si>
  <si>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</si>
  <si>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</si>
  <si>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</si>
  <si>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</si>
  <si>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</si>
  <si>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</si>
  <si>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</si>
  <si>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</si>
  <si>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</si>
  <si>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</si>
  <si>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</si>
  <si>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</si>
  <si>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</si>
  <si>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</si>
  <si>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</si>
  <si>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</si>
  <si>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</si>
  <si>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</si>
  <si>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</si>
  <si>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</si>
  <si>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</si>
  <si>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</si>
  <si>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</si>
  <si>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</si>
  <si>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</si>
  <si>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</si>
  <si>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</si>
  <si>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</si>
  <si>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</si>
  <si>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</si>
  <si>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</si>
  <si>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</si>
  <si>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</si>
  <si>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</si>
  <si>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</si>
  <si>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</si>
  <si>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</si>
  <si>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</si>
  <si>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</si>
  <si>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</si>
  <si>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</si>
  <si>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</si>
  <si>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</si>
  <si>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</si>
  <si>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</si>
  <si>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</si>
  <si>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</si>
  <si>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</si>
  <si>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</si>
  <si>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</si>
  <si>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</si>
  <si>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</si>
  <si>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</si>
  <si>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</si>
  <si>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</si>
  <si>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</si>
  <si>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</si>
  <si>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</si>
  <si>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</si>
  <si>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</si>
  <si>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</si>
  <si>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</si>
  <si>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</si>
  <si>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</si>
  <si>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</si>
  <si>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</si>
  <si>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</si>
  <si>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</si>
  <si>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</si>
  <si>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</si>
  <si>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</si>
  <si>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</si>
  <si>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</si>
  <si>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</si>
  <si>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</si>
  <si>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</si>
  <si>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</si>
  <si>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</si>
  <si>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</si>
  <si>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</si>
  <si>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</si>
  <si>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</si>
  <si>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</si>
  <si>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</si>
  <si>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</si>
  <si>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</si>
  <si>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</si>
  <si>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</si>
  <si>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</si>
  <si>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</si>
  <si>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</si>
  <si>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</si>
  <si>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</si>
  <si>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</si>
  <si>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</si>
  <si>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</si>
  <si>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</si>
  <si>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</si>
  <si>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</si>
  <si>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</si>
  <si>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</si>
  <si>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</si>
  <si>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</si>
  <si>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</si>
  <si>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</si>
  <si>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</si>
  <si>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</si>
  <si>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</si>
  <si>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</si>
  <si>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</si>
  <si>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</si>
  <si>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</si>
  <si>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</si>
  <si>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</si>
  <si>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</si>
  <si>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</si>
  <si>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</si>
  <si>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</si>
  <si>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</si>
  <si>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</si>
  <si>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</si>
  <si>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</si>
  <si>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</si>
  <si>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</si>
  <si>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</si>
  <si>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</si>
  <si>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</si>
  <si>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</si>
  <si>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</si>
  <si>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</si>
  <si>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</si>
  <si>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</si>
  <si>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</si>
  <si>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</si>
  <si>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</si>
  <si>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</si>
  <si>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</si>
  <si>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</si>
  <si>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</si>
  <si>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</si>
  <si>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</si>
  <si>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</si>
  <si>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</si>
  <si>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</si>
  <si>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</si>
  <si>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</si>
  <si>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</si>
  <si>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</si>
  <si>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</si>
  <si>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</si>
  <si>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</si>
  <si>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</si>
  <si>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</si>
  <si>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</si>
  <si>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</si>
  <si>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</si>
  <si>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</si>
  <si>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</si>
  <si>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</si>
  <si>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</si>
  <si>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</si>
  <si>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</si>
  <si>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</si>
  <si>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</si>
  <si>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</si>
  <si>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</si>
  <si>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</si>
  <si>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</si>
  <si>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</si>
  <si>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</si>
  <si>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</si>
  <si>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</si>
  <si>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</si>
  <si>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</si>
  <si>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</si>
  <si>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</si>
  <si>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</si>
  <si>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</si>
  <si>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</si>
  <si>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</si>
  <si>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</si>
  <si>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</si>
  <si>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</si>
  <si>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</si>
  <si>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</si>
  <si>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</si>
  <si>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</si>
  <si>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</si>
  <si>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</si>
  <si>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</si>
  <si>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</si>
  <si>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</si>
  <si>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</si>
  <si>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</si>
  <si>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</si>
  <si>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</si>
  <si>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</si>
  <si>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</si>
  <si>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</si>
  <si>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</si>
  <si>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</si>
  <si>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</si>
  <si>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</si>
  <si>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</si>
  <si>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</si>
  <si>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</si>
  <si>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</si>
  <si>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</si>
  <si>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</si>
  <si>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</si>
  <si>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</si>
  <si>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</si>
  <si>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</si>
  <si>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</si>
  <si>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</si>
  <si>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</si>
  <si>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</si>
  <si>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</si>
  <si>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</si>
  <si>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</si>
  <si>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</si>
  <si>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</si>
  <si>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</si>
  <si>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</si>
  <si>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</si>
  <si>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</si>
  <si>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</si>
  <si>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</si>
  <si>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</si>
  <si>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</si>
  <si>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</si>
  <si>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</si>
  <si>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</si>
  <si>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</si>
  <si>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</si>
  <si>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</si>
  <si>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</si>
  <si>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</si>
  <si>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</si>
  <si>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</si>
  <si>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</si>
  <si>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</si>
  <si>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</si>
  <si>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</si>
  <si>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</si>
  <si>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</si>
  <si>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</si>
  <si>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</si>
  <si>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</si>
  <si>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</si>
  <si>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</si>
  <si>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</si>
  <si>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</si>
  <si>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</si>
  <si>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</si>
  <si>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</si>
  <si>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</si>
  <si>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</si>
  <si>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</si>
  <si>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</si>
  <si>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</si>
  <si>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</si>
  <si>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</si>
  <si>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</si>
  <si>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</si>
  <si>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</si>
  <si>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</si>
  <si>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</si>
  <si>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</si>
  <si>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</si>
  <si>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</si>
  <si>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</si>
  <si>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</si>
  <si>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</si>
  <si>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</si>
  <si>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</si>
  <si>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</si>
  <si>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</si>
  <si>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</si>
  <si>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</si>
  <si>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</si>
  <si>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</si>
  <si>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</si>
  <si>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</si>
  <si>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</si>
  <si>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</si>
  <si>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</si>
  <si>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</si>
  <si>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</si>
  <si>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</si>
  <si>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</si>
  <si>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</si>
  <si>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</si>
  <si>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</si>
  <si>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</si>
  <si>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</si>
  <si>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</si>
  <si>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</si>
  <si>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</si>
  <si>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</si>
  <si>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</si>
  <si>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</si>
  <si>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</si>
  <si>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</si>
  <si>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</si>
  <si>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</si>
  <si>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</si>
  <si>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</si>
  <si>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</si>
  <si>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</si>
  <si>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</si>
  <si>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</si>
  <si>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</si>
  <si>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</si>
  <si>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</si>
  <si>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</si>
  <si>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</si>
  <si>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</si>
  <si>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</si>
  <si>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</si>
  <si>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</si>
  <si>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</si>
  <si>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</si>
  <si>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</si>
  <si>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</si>
  <si>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</si>
  <si>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</si>
  <si>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</si>
  <si>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</si>
  <si>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</si>
  <si>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</si>
  <si>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</si>
  <si>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</si>
  <si>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</si>
  <si>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</si>
  <si>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</si>
  <si>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</si>
  <si>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</si>
  <si>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</si>
  <si>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</si>
  <si>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</si>
  <si>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</si>
  <si>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</si>
  <si>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</si>
  <si>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</si>
  <si>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</si>
  <si>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</si>
  <si>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</si>
  <si>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</si>
  <si>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</si>
  <si>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</si>
  <si>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</si>
  <si>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</si>
  <si>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</si>
  <si>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</si>
  <si>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</si>
  <si>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</si>
  <si>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</si>
  <si>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</si>
  <si>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</si>
  <si>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</si>
  <si>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</si>
  <si>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</si>
  <si>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</si>
  <si>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</si>
  <si>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</si>
  <si>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</si>
  <si>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</si>
  <si>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</si>
  <si>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</si>
  <si>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</si>
  <si>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</si>
  <si>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</si>
  <si>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</si>
  <si>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</si>
  <si>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</si>
  <si>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</si>
  <si>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</si>
  <si>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</si>
  <si>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</si>
  <si>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</si>
  <si>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</si>
  <si>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</si>
  <si>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</si>
  <si>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</si>
  <si>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</si>
  <si>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</si>
  <si>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</si>
  <si>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</si>
  <si>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</si>
  <si>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</si>
  <si>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</si>
  <si>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</si>
  <si>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</si>
  <si>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</si>
  <si>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</si>
  <si>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</si>
  <si>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</si>
  <si>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</si>
  <si>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</si>
  <si>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</si>
  <si>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</si>
  <si>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</si>
  <si>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</si>
  <si>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</si>
  <si>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</si>
  <si>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</si>
  <si>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</si>
  <si>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</si>
  <si>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</si>
  <si>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</si>
  <si>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</si>
  <si>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</si>
  <si>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</si>
  <si>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</si>
  <si>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</si>
  <si>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</si>
  <si>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</si>
  <si>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</si>
  <si>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</si>
  <si>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</si>
  <si>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</si>
  <si>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</si>
  <si>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</si>
  <si>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</si>
  <si>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</si>
  <si>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</si>
  <si>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</si>
  <si>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</si>
  <si>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</si>
  <si>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</si>
  <si>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</si>
  <si>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</si>
  <si>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</si>
  <si>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</si>
  <si>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</si>
  <si>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</si>
  <si>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</si>
  <si>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</si>
  <si>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</si>
  <si>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</si>
  <si>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</si>
  <si>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</si>
  <si>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</si>
  <si>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</si>
  <si>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</si>
  <si>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</si>
  <si>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</si>
  <si>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</si>
  <si>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</si>
  <si>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</si>
  <si>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</si>
  <si>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</si>
  <si>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</si>
  <si>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</si>
  <si>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</si>
  <si>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</si>
  <si>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</si>
  <si>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</si>
  <si>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</si>
  <si>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</si>
  <si>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</si>
  <si>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</si>
  <si>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</si>
  <si>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</si>
  <si>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</si>
  <si>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</si>
  <si>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</si>
  <si>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</si>
  <si>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</si>
  <si>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</si>
  <si>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</si>
  <si>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</si>
  <si>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</si>
  <si>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</si>
  <si>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</si>
  <si>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</si>
  <si>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</si>
  <si>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</si>
  <si>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</si>
  <si>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</si>
  <si>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</si>
  <si>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</si>
  <si>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</si>
  <si>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</si>
  <si>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</si>
  <si>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</si>
  <si>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</si>
  <si>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</si>
  <si>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</si>
  <si>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</si>
  <si>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</si>
  <si>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</si>
  <si>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</si>
  <si>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</si>
  <si>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</si>
  <si>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</si>
  <si>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</si>
  <si>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</si>
  <si>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</si>
  <si>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</si>
  <si>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</si>
  <si>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</si>
  <si>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</si>
  <si>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</si>
  <si>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</si>
  <si>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</si>
  <si>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</si>
  <si>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</si>
  <si>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</si>
  <si>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</si>
  <si>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</si>
  <si>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</si>
  <si>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</si>
  <si>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</si>
  <si>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</si>
  <si>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</si>
  <si>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</si>
  <si>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</si>
  <si>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</si>
  <si>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</si>
  <si>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</si>
  <si>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</si>
  <si>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</si>
  <si>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</si>
  <si>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</si>
  <si>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</si>
  <si>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</si>
  <si>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</si>
  <si>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</si>
  <si>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</si>
  <si>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</si>
  <si>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</si>
  <si>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</si>
  <si>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</si>
  <si>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</si>
  <si>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</si>
  <si>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</si>
  <si>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</si>
  <si>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</si>
  <si>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</si>
  <si>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</si>
  <si>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</si>
  <si>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</si>
  <si>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</si>
  <si>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</si>
  <si>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</si>
  <si>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</si>
  <si>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</si>
  <si>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</si>
  <si>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</si>
  <si>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</si>
  <si>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</si>
  <si>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</si>
  <si>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</si>
  <si>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</si>
  <si>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</si>
  <si>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</si>
  <si>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</si>
  <si>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</si>
  <si>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</si>
  <si>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</si>
  <si>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</si>
  <si>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</si>
  <si>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</si>
  <si>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</si>
  <si>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</si>
  <si>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</si>
  <si>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</si>
  <si>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</si>
  <si>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</si>
  <si>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</si>
  <si>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</si>
  <si>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</si>
  <si>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</si>
  <si>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</si>
  <si>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</si>
  <si>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</si>
  <si>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</si>
  <si>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</si>
  <si>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</si>
  <si>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</si>
  <si>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</si>
  <si>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</si>
  <si>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</si>
  <si>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</si>
  <si>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</si>
  <si>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</si>
  <si>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</si>
  <si>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</si>
  <si>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</si>
  <si>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</si>
  <si>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</si>
  <si>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</si>
  <si>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</si>
  <si>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</si>
  <si>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</si>
  <si>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</si>
  <si>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</si>
  <si>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</si>
  <si>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</si>
  <si>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</si>
  <si>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</si>
  <si>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</si>
  <si>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</si>
  <si>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</si>
  <si>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</si>
  <si>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</si>
  <si>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</si>
  <si>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</si>
  <si>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</si>
  <si>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</si>
  <si>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</si>
  <si>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</si>
  <si>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</si>
  <si>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</si>
  <si>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</si>
  <si>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</si>
  <si>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</si>
  <si>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</si>
  <si>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</si>
  <si>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</si>
  <si>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</si>
  <si>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</si>
  <si>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</si>
  <si>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</si>
  <si>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</si>
  <si>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</si>
  <si>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</si>
  <si>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</si>
  <si>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</si>
  <si>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</si>
  <si>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</si>
  <si>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</si>
  <si>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</si>
  <si>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</si>
  <si>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</si>
  <si>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</si>
  <si>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</si>
  <si>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</si>
  <si>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</si>
  <si>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</si>
  <si>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</si>
  <si>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</si>
  <si>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</si>
  <si>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</si>
  <si>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</si>
  <si>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</si>
  <si>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</si>
  <si>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</si>
  <si>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</si>
  <si>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</si>
  <si>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</si>
  <si>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</si>
  <si>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</si>
  <si>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</si>
  <si>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</si>
  <si>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</si>
  <si>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</si>
  <si>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</si>
  <si>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</si>
  <si>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</si>
  <si>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</si>
  <si>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</si>
  <si>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</si>
  <si>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</si>
  <si>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</si>
  <si>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</si>
  <si>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</si>
  <si>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</si>
  <si>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</si>
  <si>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</si>
  <si>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</si>
  <si>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</si>
  <si>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</si>
  <si>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</si>
  <si>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</si>
  <si>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</si>
  <si>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</si>
  <si>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</si>
  <si>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</si>
  <si>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</si>
  <si>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</si>
  <si>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</si>
  <si>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</si>
  <si>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</si>
  <si>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</si>
  <si>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</si>
  <si>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</si>
  <si>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</si>
  <si>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</si>
  <si>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</si>
  <si>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</si>
  <si>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</si>
  <si>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</si>
  <si>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</si>
  <si>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</si>
  <si>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</si>
  <si>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</si>
  <si>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</si>
  <si>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</si>
  <si>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</si>
  <si>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</si>
  <si>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</si>
  <si>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</si>
  <si>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</si>
  <si>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</si>
  <si>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</si>
  <si>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</si>
  <si>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</si>
  <si>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</si>
  <si>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</si>
  <si>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</si>
  <si>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</si>
  <si>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</si>
  <si>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</si>
  <si>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</si>
  <si>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</si>
  <si>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</si>
  <si>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</si>
  <si>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</si>
  <si>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</si>
  <si>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</si>
  <si>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</si>
  <si>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</si>
  <si>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</si>
  <si>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</si>
  <si>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</si>
  <si>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</si>
  <si>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</si>
  <si>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</si>
  <si>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</si>
  <si>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</si>
  <si>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</si>
  <si>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</si>
  <si>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</si>
  <si>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</si>
  <si>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</si>
  <si>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</si>
  <si>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</si>
  <si>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</si>
  <si>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</si>
  <si>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</si>
  <si>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</si>
  <si>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</si>
  <si>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</si>
  <si>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</si>
  <si>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</si>
  <si>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</si>
  <si>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</si>
  <si>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</si>
  <si>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</si>
  <si>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</si>
  <si>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</si>
  <si>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</si>
  <si>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</si>
  <si>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</si>
  <si>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</si>
  <si>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</si>
  <si>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</si>
  <si>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</si>
  <si>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</si>
  <si>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</si>
  <si>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</si>
  <si>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</si>
  <si>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</si>
  <si>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</si>
  <si>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</si>
  <si>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</si>
  <si>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</si>
  <si>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</si>
  <si>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</si>
  <si>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</si>
  <si>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</si>
  <si>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</si>
  <si>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</si>
  <si>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</si>
  <si>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</si>
  <si>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</si>
  <si>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</si>
  <si>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</si>
  <si>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</si>
  <si>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</si>
  <si>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</si>
  <si>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</si>
  <si>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</si>
  <si>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</si>
  <si>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</si>
  <si>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</si>
  <si>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</si>
  <si>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</si>
  <si>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</si>
  <si>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</si>
  <si>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</si>
  <si>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</si>
  <si>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</si>
  <si>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</si>
  <si>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</si>
  <si>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</si>
  <si>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</si>
  <si>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</si>
  <si>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</si>
  <si>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</si>
  <si>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</si>
  <si>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</si>
  <si>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</si>
  <si>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</si>
  <si>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</si>
  <si>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</si>
  <si>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</si>
  <si>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</si>
  <si>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</si>
  <si>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</si>
  <si>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</si>
  <si>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</si>
  <si>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</si>
  <si>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</si>
  <si>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</si>
  <si>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</si>
  <si>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</si>
  <si>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</si>
  <si>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</si>
  <si>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</si>
  <si>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</si>
  <si>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</si>
  <si>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</si>
  <si>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</si>
  <si>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</si>
  <si>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</si>
  <si>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</si>
  <si>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</si>
  <si>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</si>
  <si>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</si>
  <si>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</si>
  <si>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</si>
  <si>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</si>
  <si>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</si>
  <si>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</si>
  <si>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</si>
  <si>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</si>
  <si>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</si>
  <si>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</si>
  <si>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</si>
  <si>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</si>
  <si>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</si>
  <si>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</si>
  <si>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</si>
  <si>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</si>
  <si>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</si>
  <si>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</si>
  <si>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</si>
  <si>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</si>
  <si>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</si>
  <si>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</si>
  <si>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</si>
  <si>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</si>
  <si>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</si>
  <si>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</si>
  <si>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</si>
  <si>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</si>
  <si>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</si>
  <si>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</si>
  <si>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</si>
  <si>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</si>
  <si>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</si>
  <si>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</si>
  <si>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</si>
  <si>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</si>
  <si>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</si>
  <si>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</si>
  <si>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</si>
  <si>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</si>
  <si>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</si>
  <si>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</si>
  <si>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</si>
  <si>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</si>
  <si>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</si>
  <si>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</si>
  <si>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</si>
  <si>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</si>
  <si>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</si>
  <si>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</si>
  <si>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</si>
  <si>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</si>
  <si>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</si>
  <si>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</si>
  <si>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</si>
  <si>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</si>
  <si>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</si>
  <si>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</si>
  <si>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</si>
  <si>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</si>
  <si>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</si>
  <si>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</si>
  <si>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</si>
  <si>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</si>
  <si>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</si>
  <si>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</si>
  <si>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</si>
  <si>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</si>
  <si>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</si>
  <si>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</si>
  <si>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</si>
  <si>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</si>
  <si>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</si>
  <si>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</si>
  <si>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</si>
  <si>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</si>
  <si>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</si>
  <si>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</si>
  <si>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</si>
  <si>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</si>
  <si>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</si>
  <si>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</si>
  <si>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</si>
  <si>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</si>
  <si>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</si>
  <si>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</si>
  <si>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</si>
  <si>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</si>
  <si>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</si>
  <si>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</si>
  <si>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</si>
  <si>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</si>
  <si>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</si>
  <si>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</si>
  <si>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</si>
  <si>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</si>
  <si>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</si>
  <si>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</si>
  <si>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</si>
  <si>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</si>
  <si>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</si>
  <si>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</si>
  <si>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</si>
  <si>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</si>
  <si>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</si>
  <si>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</si>
  <si>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</si>
  <si>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</si>
  <si>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</si>
  <si>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</si>
  <si>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</si>
  <si>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</si>
  <si>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</si>
  <si>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</si>
  <si>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</si>
  <si>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</si>
  <si>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</si>
  <si>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</si>
  <si>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</si>
  <si>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</si>
  <si>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</si>
  <si>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</si>
  <si>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</si>
  <si>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</si>
  <si>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</si>
  <si>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</si>
  <si>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</si>
  <si>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</si>
  <si>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</si>
  <si>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</si>
  <si>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</si>
  <si>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</si>
  <si>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</si>
  <si>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</si>
  <si>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</si>
  <si>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</si>
  <si>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</si>
  <si>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</si>
  <si>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</si>
  <si>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</si>
  <si>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</si>
  <si>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</si>
  <si>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</si>
  <si>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</si>
  <si>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</si>
  <si>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</si>
  <si>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</si>
  <si>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</si>
  <si>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</si>
  <si>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</si>
  <si>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</si>
  <si>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</si>
  <si>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</si>
  <si>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</si>
  <si>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</si>
  <si>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</si>
  <si>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</si>
  <si>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</si>
  <si>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</si>
  <si>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</si>
  <si>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</si>
  <si>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</si>
  <si>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</si>
  <si>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</si>
  <si>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</si>
  <si>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</si>
  <si>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</si>
  <si>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</si>
  <si>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</si>
  <si>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</si>
  <si>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</si>
  <si>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</si>
  <si>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</si>
  <si>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</si>
  <si>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</si>
  <si>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</si>
  <si>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</si>
  <si>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</si>
  <si>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</si>
  <si>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</si>
  <si>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</si>
  <si>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</si>
  <si>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</si>
  <si>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</si>
  <si>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</si>
  <si>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</si>
  <si>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</si>
  <si>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</si>
  <si>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</si>
  <si>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</si>
  <si>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</si>
  <si>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</si>
  <si>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</si>
  <si>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</si>
  <si>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</si>
  <si>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</si>
  <si>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</si>
  <si>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</si>
  <si>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</si>
  <si>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</si>
  <si>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</si>
  <si>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</si>
  <si>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</si>
  <si>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</si>
  <si>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</si>
  <si>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</si>
  <si>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</si>
  <si>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</si>
  <si>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</si>
  <si>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</si>
  <si>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</si>
  <si>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</si>
  <si>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</si>
  <si>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</si>
  <si>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</si>
  <si>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</si>
  <si>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</si>
  <si>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</si>
  <si>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</si>
  <si>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</si>
  <si>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</si>
  <si>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</si>
  <si>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</si>
  <si>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</si>
  <si>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</si>
  <si>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</si>
  <si>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</si>
  <si>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</si>
  <si>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</si>
  <si>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</si>
  <si>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</si>
  <si>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</si>
  <si>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</si>
  <si>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</si>
  <si>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</si>
  <si>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</si>
  <si>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</si>
  <si>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</si>
  <si>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</si>
  <si>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</si>
  <si>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</si>
  <si>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</si>
  <si>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</si>
  <si>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</si>
  <si>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</si>
  <si>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</si>
  <si>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</si>
  <si>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</si>
  <si>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</si>
  <si>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</si>
  <si>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</si>
  <si>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</si>
  <si>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</si>
  <si>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</si>
  <si>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</si>
  <si>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</si>
  <si>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</si>
  <si>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</si>
  <si>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</si>
  <si>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</si>
  <si>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</si>
  <si>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</si>
  <si>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</si>
  <si>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</si>
  <si>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</si>
  <si>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</si>
  <si>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</si>
  <si>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</si>
  <si>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</si>
  <si>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</si>
  <si>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</si>
  <si>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</si>
  <si>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</si>
  <si>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</si>
  <si>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</si>
  <si>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</si>
  <si>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</si>
  <si>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</si>
  <si>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</si>
  <si>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</si>
  <si>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</si>
  <si>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</si>
  <si>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</si>
  <si>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</si>
  <si>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</si>
  <si>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</si>
  <si>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</si>
  <si>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</si>
  <si>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</si>
  <si>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</si>
  <si>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</si>
  <si>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</si>
  <si>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</si>
  <si>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</si>
  <si>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</si>
  <si>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</si>
  <si>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</si>
  <si>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</si>
  <si>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</si>
  <si>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</si>
  <si>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</si>
  <si>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</si>
  <si>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</si>
  <si>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</si>
  <si>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</si>
  <si>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</si>
  <si>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</si>
  <si>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</si>
  <si>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</si>
  <si>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</si>
  <si>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</si>
  <si>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</si>
  <si>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</si>
  <si>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</si>
  <si>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</si>
  <si>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</si>
  <si>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</si>
  <si>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</si>
  <si>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</si>
  <si>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</si>
  <si>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</si>
  <si>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</si>
  <si>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</si>
  <si>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</si>
  <si>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</si>
  <si>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</si>
  <si>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</si>
  <si>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</si>
  <si>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</si>
  <si>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</si>
  <si>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</si>
  <si>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</si>
  <si>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</si>
  <si>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</si>
  <si>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</si>
  <si>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</si>
  <si>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</si>
  <si>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</si>
  <si>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</si>
  <si>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</si>
  <si>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</si>
  <si>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</si>
  <si>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</si>
  <si>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</si>
  <si>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</si>
  <si>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</si>
  <si>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</si>
  <si>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</si>
  <si>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</si>
  <si>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</si>
  <si>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</si>
  <si>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</si>
  <si>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</si>
  <si>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</si>
  <si>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</si>
  <si>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</si>
  <si>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</si>
  <si>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</si>
  <si>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</si>
  <si>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</si>
  <si>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</si>
  <si>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</si>
  <si>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</si>
  <si>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</si>
  <si>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</si>
  <si>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</si>
  <si>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</si>
  <si>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</si>
  <si>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</si>
  <si>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</si>
  <si>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</si>
  <si>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</si>
  <si>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</si>
  <si>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</si>
  <si>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</si>
  <si>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</si>
  <si>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</si>
  <si>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</si>
  <si>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</si>
  <si>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</si>
  <si>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</si>
  <si>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</si>
  <si>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</si>
  <si>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</si>
  <si>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</si>
  <si>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</si>
  <si>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</si>
  <si>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</si>
  <si>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</si>
  <si>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</si>
  <si>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</si>
  <si>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</si>
  <si>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</si>
  <si>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</si>
  <si>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</si>
  <si>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</si>
  <si>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</si>
  <si>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</si>
  <si>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</si>
  <si>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</si>
  <si>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</si>
  <si>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</si>
  <si>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</si>
  <si>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</si>
  <si>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</si>
  <si>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</si>
  <si>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</si>
  <si>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</si>
  <si>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</si>
  <si>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</si>
  <si>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</si>
  <si>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</si>
  <si>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</si>
  <si>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</si>
  <si>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</si>
  <si>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</si>
  <si>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</si>
  <si>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</si>
  <si>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</si>
  <si>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</si>
  <si>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</si>
  <si>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</si>
  <si>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</si>
  <si>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</si>
  <si>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</si>
  <si>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</si>
  <si>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</si>
  <si>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</si>
  <si>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</si>
  <si>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</si>
  <si>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</si>
  <si>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</si>
  <si>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</si>
  <si>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</si>
  <si>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</si>
  <si>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</si>
  <si>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</si>
  <si>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</si>
  <si>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</si>
  <si>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</si>
  <si>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</si>
  <si>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</si>
  <si>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</si>
  <si>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</si>
  <si>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</si>
  <si>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</si>
  <si>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</si>
  <si>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</si>
  <si>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</si>
  <si>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</si>
  <si>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</si>
  <si>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</si>
  <si>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</si>
  <si>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</si>
  <si>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</si>
  <si>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</si>
  <si>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</si>
  <si>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</si>
  <si>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</si>
  <si>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</si>
  <si>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</si>
  <si>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</si>
  <si>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</si>
  <si>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</si>
  <si>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</si>
  <si>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</si>
  <si>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</si>
  <si>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</si>
  <si>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</si>
  <si>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</si>
  <si>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</si>
  <si>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</si>
  <si>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</si>
  <si>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</si>
  <si>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</si>
  <si>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</si>
  <si>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</si>
  <si>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</si>
  <si>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</si>
  <si>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</si>
  <si>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</si>
  <si>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</si>
  <si>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</si>
  <si>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</si>
  <si>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</si>
  <si>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</si>
  <si>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</si>
  <si>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</si>
  <si>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</si>
  <si>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</si>
  <si>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</si>
  <si>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</si>
  <si>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</si>
  <si>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</si>
  <si>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</si>
  <si>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</si>
  <si>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</si>
  <si>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</si>
  <si>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</si>
  <si>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</si>
  <si>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</si>
  <si>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</si>
  <si>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</si>
  <si>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</si>
  <si>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</si>
  <si>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</si>
  <si>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</si>
  <si>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</si>
  <si>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</si>
  <si>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</si>
  <si>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</si>
  <si>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</si>
  <si>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</si>
  <si>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</si>
  <si>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</si>
  <si>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</si>
  <si>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</si>
  <si>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</si>
  <si>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</si>
  <si>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</si>
  <si>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</si>
  <si>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</si>
  <si>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</si>
  <si>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</si>
  <si>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</si>
  <si>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</si>
  <si>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</si>
  <si>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</si>
  <si>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</si>
  <si>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</si>
  <si>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</si>
  <si>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</si>
  <si>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</si>
  <si>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</si>
  <si>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</si>
  <si>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</si>
  <si>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</si>
  <si>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</si>
  <si>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</si>
  <si>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</si>
  <si>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</si>
  <si>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</si>
  <si>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</si>
  <si>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</si>
  <si>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</si>
  <si>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</si>
  <si>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</si>
  <si>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</si>
  <si>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</si>
  <si>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</si>
  <si>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</si>
  <si>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</si>
  <si>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</si>
  <si>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</si>
  <si>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</si>
  <si>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</si>
  <si>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</si>
  <si>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</si>
  <si>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</si>
  <si>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</si>
  <si>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</si>
  <si>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</si>
  <si>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</si>
  <si>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</si>
  <si>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</si>
  <si>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</si>
  <si>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</si>
  <si>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</si>
  <si>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</si>
  <si>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</si>
  <si>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</si>
  <si>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</si>
  <si>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</si>
  <si>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</si>
  <si>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</si>
  <si>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</si>
  <si>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</si>
  <si>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</si>
  <si>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</si>
  <si>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</si>
  <si>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</si>
  <si>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</si>
  <si>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</si>
  <si>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</si>
  <si>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</si>
  <si>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</si>
  <si>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</si>
  <si>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</si>
  <si>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</si>
  <si>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</si>
  <si>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</si>
  <si>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</si>
  <si>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</si>
  <si>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</si>
  <si>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</si>
  <si>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</si>
  <si>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</si>
  <si>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</si>
  <si>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</si>
  <si>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</si>
  <si>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</si>
  <si>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</si>
  <si>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</si>
  <si>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</si>
  <si>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</si>
  <si>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</si>
  <si>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</si>
  <si>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</si>
  <si>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</si>
  <si>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</si>
  <si>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</si>
  <si>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</si>
  <si>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</si>
  <si>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</si>
  <si>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</si>
  <si>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</si>
  <si>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</si>
  <si>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</si>
  <si>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</si>
  <si>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</si>
  <si>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</si>
  <si>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</si>
  <si>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</si>
  <si>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</si>
  <si>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</si>
  <si>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</si>
  <si>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</si>
  <si>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</si>
  <si>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</si>
  <si>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</si>
  <si>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</si>
  <si>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</si>
  <si>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</si>
  <si>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</si>
  <si>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</si>
  <si>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</si>
  <si>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</si>
  <si>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</si>
  <si>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</si>
  <si>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</si>
  <si>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</si>
  <si>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</si>
  <si>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</si>
  <si>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</si>
  <si>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</si>
  <si>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</si>
  <si>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</si>
  <si>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</si>
  <si>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</si>
  <si>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</si>
  <si>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</si>
  <si>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</si>
  <si>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</si>
  <si>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</si>
  <si>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</si>
  <si>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</si>
  <si>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</si>
  <si>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</si>
  <si>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</si>
  <si>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</si>
  <si>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</si>
  <si>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</si>
  <si>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</si>
  <si>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</si>
  <si>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</si>
  <si>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</si>
  <si>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</si>
  <si>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</si>
  <si>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</si>
  <si>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</si>
  <si>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</si>
  <si>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</si>
  <si>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</si>
  <si>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</si>
  <si>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</si>
  <si>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</si>
  <si>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</si>
  <si>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</si>
  <si>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</si>
  <si>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</si>
  <si>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</si>
  <si>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</si>
  <si>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</si>
  <si>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</si>
  <si>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</si>
  <si>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</si>
  <si>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</si>
  <si>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</si>
  <si>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</si>
  <si>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</si>
  <si>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</si>
  <si>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</si>
  <si>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</si>
  <si>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</si>
  <si>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</si>
  <si>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</si>
  <si>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</si>
  <si>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</si>
  <si>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</si>
  <si>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</si>
  <si>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</si>
  <si>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</si>
  <si>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</si>
  <si>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</si>
  <si>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</si>
  <si>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</si>
  <si>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</si>
  <si>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</si>
  <si>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</si>
  <si>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</si>
  <si>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</si>
  <si>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</si>
  <si>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</si>
  <si>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</si>
  <si>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</si>
  <si>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</si>
  <si>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</si>
  <si>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</si>
  <si>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</si>
  <si>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</si>
  <si>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</si>
  <si>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</si>
  <si>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</si>
  <si>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</si>
  <si>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</si>
  <si>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</si>
  <si>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</si>
  <si>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</si>
  <si>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</si>
  <si>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</si>
  <si>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</si>
  <si>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</si>
  <si>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</si>
  <si>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</si>
  <si>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</si>
  <si>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</si>
  <si>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</si>
  <si>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</si>
  <si>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</si>
  <si>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</si>
  <si>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</si>
  <si>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</si>
  <si>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</si>
  <si>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</si>
  <si>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</si>
  <si>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</si>
  <si>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</si>
  <si>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</si>
  <si>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</si>
  <si>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</si>
  <si>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</si>
  <si>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</si>
  <si>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</si>
  <si>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</si>
  <si>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</si>
  <si>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</si>
  <si>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</si>
  <si>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</si>
  <si>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</si>
  <si>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</si>
  <si>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</si>
  <si>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</si>
  <si>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</si>
  <si>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</si>
  <si>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</si>
  <si>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</si>
  <si>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</si>
  <si>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</si>
  <si>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</si>
  <si>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</si>
  <si>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</si>
  <si>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</si>
  <si>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</si>
  <si>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</si>
  <si>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</si>
  <si>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</si>
  <si>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</si>
  <si>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</si>
  <si>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</si>
  <si>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</si>
  <si>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</si>
  <si>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</si>
  <si>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</si>
  <si>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</si>
  <si>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</si>
  <si>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</si>
  <si>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</si>
  <si>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</si>
  <si>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</si>
  <si>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</si>
  <si>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</si>
  <si>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</si>
  <si>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</si>
  <si>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</si>
  <si>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</si>
  <si>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</si>
  <si>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</si>
  <si>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</si>
  <si>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</si>
  <si>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</si>
  <si>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</si>
  <si>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</si>
  <si>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</si>
  <si>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</si>
  <si>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</si>
  <si>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</si>
  <si>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</si>
  <si>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</si>
  <si>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</si>
  <si>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</si>
  <si>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</si>
  <si>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</si>
  <si>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</si>
  <si>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</si>
  <si>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</si>
  <si>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</si>
  <si>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</si>
  <si>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</si>
  <si>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</si>
  <si>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</si>
  <si>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</si>
  <si>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</si>
  <si>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</si>
  <si>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</si>
  <si>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</si>
  <si>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</si>
  <si>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</si>
  <si>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</si>
  <si>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</si>
  <si>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</si>
  <si>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</si>
  <si>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</si>
  <si>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</si>
  <si>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</si>
  <si>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</si>
  <si>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</si>
  <si>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</si>
  <si>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</si>
  <si>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</si>
  <si>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</si>
  <si>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</si>
  <si>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</si>
  <si>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</si>
  <si>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</si>
  <si>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</si>
  <si>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</si>
  <si>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</si>
  <si>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</si>
  <si>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</si>
  <si>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</si>
  <si>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</si>
  <si>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</si>
  <si>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</si>
  <si>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</si>
  <si>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</si>
  <si>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</si>
  <si>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</si>
  <si>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</si>
  <si>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</si>
  <si>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</si>
  <si>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</si>
  <si>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</si>
  <si>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</si>
  <si>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</si>
  <si>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</si>
  <si>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</si>
  <si>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</si>
  <si>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</si>
  <si>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</si>
  <si>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</si>
  <si>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</si>
  <si>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</si>
  <si>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</si>
  <si>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</si>
  <si>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</si>
  <si>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</si>
  <si>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</si>
  <si>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</si>
  <si>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</si>
  <si>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</si>
  <si>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</si>
  <si>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</si>
  <si>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</si>
  <si>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</si>
  <si>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</si>
  <si>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</si>
  <si>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</si>
  <si>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</si>
  <si>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</si>
  <si>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</si>
  <si>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</si>
  <si>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</si>
  <si>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</si>
  <si>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</si>
  <si>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</si>
  <si>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</si>
  <si>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</si>
  <si>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</si>
  <si>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</si>
  <si>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</si>
  <si>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</si>
  <si>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</si>
  <si>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</si>
  <si>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</si>
  <si>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</si>
  <si>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</si>
  <si>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</si>
  <si>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</si>
  <si>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</si>
  <si>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</si>
  <si>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</si>
  <si>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</si>
  <si>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</si>
  <si>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</si>
  <si>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</si>
  <si>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</si>
  <si>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</si>
  <si>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</si>
  <si>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</si>
  <si>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</si>
  <si>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</si>
  <si>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</si>
  <si>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</si>
  <si>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</si>
  <si>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</si>
  <si>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</si>
  <si>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</si>
  <si>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</si>
  <si>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</si>
  <si>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</si>
  <si>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</si>
  <si>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</si>
  <si>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</si>
  <si>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</si>
  <si>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</si>
  <si>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</si>
  <si>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</si>
  <si>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</si>
  <si>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</si>
  <si>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</si>
  <si>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</si>
  <si>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</si>
  <si>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</si>
  <si>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</si>
  <si>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</si>
  <si>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</si>
  <si>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</si>
  <si>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</si>
  <si>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</si>
  <si>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</si>
  <si>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</si>
  <si>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</si>
  <si>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</si>
  <si>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</si>
  <si>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</si>
  <si>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</si>
  <si>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</si>
  <si>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</si>
  <si>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</si>
  <si>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</si>
  <si>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</si>
  <si>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</si>
  <si>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</si>
  <si>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</si>
  <si>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</si>
  <si>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</si>
  <si>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</si>
  <si>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</si>
  <si>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</si>
  <si>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</si>
  <si>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</si>
  <si>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</si>
  <si>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</si>
  <si>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</si>
  <si>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</si>
  <si>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</si>
  <si>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</si>
  <si>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</si>
  <si>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</si>
  <si>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</si>
  <si>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</si>
  <si>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</si>
  <si>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</si>
  <si>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</si>
  <si>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</si>
  <si>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</si>
  <si>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</si>
  <si>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</si>
  <si>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</si>
  <si>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</si>
  <si>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</si>
  <si>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</si>
  <si>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</si>
  <si>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</si>
  <si>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</si>
  <si>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</si>
  <si>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</si>
  <si>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</si>
  <si>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</si>
  <si>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</si>
  <si>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</si>
  <si>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</si>
  <si>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</si>
  <si>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</si>
  <si>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</si>
  <si>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</si>
  <si>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</si>
  <si>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</si>
  <si>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</si>
  <si>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</si>
  <si>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</si>
  <si>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</si>
  <si>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</si>
  <si>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</si>
  <si>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</si>
  <si>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</si>
  <si>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</si>
  <si>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</si>
  <si>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</si>
  <si>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</si>
  <si>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</si>
  <si>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</si>
  <si>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</si>
  <si>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</si>
  <si>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</si>
  <si>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</si>
  <si>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</si>
  <si>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</si>
  <si>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</si>
  <si>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</si>
  <si>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</si>
  <si>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</si>
  <si>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</si>
  <si>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</si>
  <si>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</si>
  <si>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</si>
  <si>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</si>
  <si>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</si>
  <si>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</si>
  <si>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</si>
  <si>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</si>
  <si>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</si>
  <si>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</si>
  <si>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</si>
  <si>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</si>
  <si>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</si>
  <si>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</si>
  <si>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</si>
  <si>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</si>
  <si>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</si>
  <si>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</si>
  <si>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</si>
  <si>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</si>
  <si>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</si>
  <si>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</si>
  <si>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</si>
  <si>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</si>
  <si>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</si>
  <si>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</si>
  <si>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</si>
  <si>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</si>
  <si>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</si>
  <si>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</si>
  <si>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</si>
  <si>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</si>
  <si>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</si>
  <si>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</si>
  <si>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</si>
  <si>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</si>
  <si>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</si>
  <si>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</si>
  <si>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</si>
  <si>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</si>
  <si>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</si>
  <si>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</si>
  <si>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</si>
  <si>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</si>
  <si>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</si>
  <si>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</si>
  <si>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</si>
  <si>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</si>
  <si>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</si>
  <si>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</si>
  <si>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</si>
  <si>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</si>
  <si>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</si>
  <si>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</si>
  <si>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</si>
  <si>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</si>
  <si>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</si>
  <si>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</si>
  <si>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</si>
  <si>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</si>
  <si>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</si>
  <si>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</si>
  <si>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</si>
  <si>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</si>
  <si>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</si>
  <si>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</si>
  <si>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</si>
  <si>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</si>
  <si>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</si>
  <si>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</si>
  <si>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</si>
  <si>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</si>
  <si>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</si>
  <si>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</si>
  <si>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</si>
  <si>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</si>
  <si>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</si>
  <si>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</si>
  <si>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</si>
  <si>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</si>
  <si>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</si>
  <si>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</si>
  <si>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</si>
  <si>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</si>
  <si>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</si>
  <si>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</si>
  <si>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</si>
  <si>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</si>
  <si>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</si>
  <si>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</si>
  <si>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</si>
  <si>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</si>
  <si>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</si>
  <si>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</si>
  <si>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</si>
  <si>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</si>
  <si>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</si>
  <si>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</si>
  <si>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</si>
  <si>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</si>
  <si>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</si>
  <si>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</si>
  <si>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</si>
  <si>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</si>
  <si>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</si>
  <si>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</si>
  <si>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</si>
  <si>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</si>
  <si>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</si>
  <si>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</si>
  <si>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</si>
  <si>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</si>
  <si>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</si>
  <si>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</si>
  <si>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</si>
  <si>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</si>
  <si>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</si>
  <si>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</si>
  <si>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</si>
  <si>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</si>
  <si>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</si>
  <si>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</si>
  <si>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</si>
  <si>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</si>
  <si>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</si>
  <si>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</si>
  <si>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</si>
  <si>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</si>
  <si>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</si>
  <si>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</si>
  <si>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</si>
  <si>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</si>
  <si>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</si>
  <si>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</si>
  <si>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</si>
  <si>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</si>
  <si>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</si>
  <si>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</si>
  <si>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</si>
  <si>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</si>
  <si>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</si>
  <si>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</si>
  <si>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</si>
  <si>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</si>
  <si>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</si>
  <si>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</si>
  <si>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</si>
  <si>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</si>
  <si>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</si>
  <si>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</si>
  <si>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</si>
  <si>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</si>
  <si>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</si>
  <si>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</si>
  <si>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</si>
  <si>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</si>
  <si>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</si>
  <si>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</si>
  <si>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</si>
  <si>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</si>
  <si>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</si>
  <si>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</si>
  <si>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</si>
  <si>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</si>
  <si>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</si>
  <si>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</si>
  <si>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</si>
  <si>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</si>
  <si>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</si>
  <si>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</si>
  <si>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</si>
  <si>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</si>
  <si>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</si>
  <si>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</si>
  <si>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</si>
  <si>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</si>
  <si>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</si>
  <si>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</si>
  <si>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</si>
  <si>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</si>
  <si>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</si>
  <si>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</si>
  <si>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</si>
  <si>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</si>
  <si>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</si>
  <si>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</si>
  <si>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</si>
  <si>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</si>
  <si>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</si>
  <si>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</si>
  <si>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</si>
  <si>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</si>
  <si>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</si>
  <si>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</si>
  <si>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</si>
  <si>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</si>
  <si>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</si>
  <si>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</si>
  <si>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</si>
  <si>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</si>
  <si>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</si>
  <si>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</si>
  <si>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</si>
  <si>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</si>
  <si>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</si>
  <si>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</si>
  <si>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</si>
  <si>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</si>
  <si>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</si>
  <si>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</si>
  <si>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</si>
  <si>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</si>
  <si>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</si>
  <si>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</si>
  <si>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</si>
  <si>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</si>
  <si>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</si>
  <si>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</si>
  <si>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</si>
  <si>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</si>
  <si>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</si>
  <si>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</si>
  <si>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</si>
  <si>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</si>
  <si>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</si>
  <si>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</si>
  <si>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</si>
  <si>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</si>
  <si>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</si>
  <si>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</si>
  <si>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</si>
  <si>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</si>
  <si>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</si>
  <si>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</si>
  <si>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</si>
  <si>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</si>
  <si>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</si>
  <si>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</si>
  <si>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</si>
  <si>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</si>
  <si>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</si>
  <si>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</si>
  <si>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</si>
  <si>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</si>
  <si>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</si>
  <si>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</si>
  <si>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</si>
  <si>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</si>
  <si>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</si>
  <si>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</si>
  <si>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</si>
  <si>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</si>
  <si>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</si>
  <si>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</si>
  <si>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</si>
  <si>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</si>
  <si>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</si>
  <si>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</si>
  <si>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</si>
  <si>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</si>
  <si>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</si>
  <si>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</si>
  <si>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</si>
  <si>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</si>
  <si>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</si>
  <si>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</si>
  <si>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</si>
  <si>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</si>
  <si>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</si>
  <si>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</si>
  <si>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</si>
  <si>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</si>
  <si>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</si>
  <si>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</si>
  <si>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</si>
  <si>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</si>
  <si>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</si>
  <si>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</si>
  <si>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</si>
  <si>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</si>
  <si>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</si>
  <si>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</si>
  <si>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</si>
  <si>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</si>
  <si>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</si>
  <si>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</si>
  <si>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</si>
  <si>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</si>
  <si>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</si>
  <si>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</si>
  <si>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</si>
  <si>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</si>
  <si>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</si>
  <si>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</si>
  <si>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</si>
  <si>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</si>
  <si>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</si>
  <si>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</si>
  <si>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</si>
  <si>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</si>
  <si>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</si>
  <si>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</si>
  <si>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</si>
  <si>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</si>
  <si>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</si>
  <si>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</si>
  <si>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</si>
  <si>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</si>
  <si>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</si>
  <si>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</si>
  <si>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</si>
  <si>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</si>
  <si>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</si>
  <si>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</si>
  <si>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</si>
  <si>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</si>
  <si>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</si>
  <si>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</si>
  <si>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</si>
  <si>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</si>
  <si>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</si>
  <si>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</si>
  <si>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</si>
  <si>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</si>
  <si>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</si>
  <si>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</si>
  <si>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</si>
  <si>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</si>
  <si>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</si>
  <si>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</si>
  <si>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</si>
  <si>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</si>
  <si>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</si>
  <si>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</si>
  <si>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</si>
  <si>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</si>
  <si>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</si>
  <si>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</si>
  <si>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</si>
  <si>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</si>
  <si>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</si>
  <si>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</si>
  <si>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</si>
  <si>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</si>
  <si>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</si>
  <si>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</si>
  <si>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</si>
  <si>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</si>
  <si>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</si>
  <si>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</si>
  <si>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</si>
  <si>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</si>
  <si>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</si>
  <si>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</si>
  <si>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</si>
  <si>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</si>
  <si>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</si>
  <si>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</si>
  <si>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</si>
  <si>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</si>
  <si>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</si>
  <si>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</si>
  <si>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</si>
  <si>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</si>
  <si>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</si>
  <si>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</si>
  <si>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</si>
  <si>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</si>
  <si>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</si>
  <si>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</si>
  <si>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</si>
  <si>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</si>
  <si>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</si>
  <si>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</si>
  <si>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</si>
  <si>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</si>
  <si>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</si>
  <si>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</si>
  <si>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</si>
  <si>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</si>
  <si>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</si>
  <si>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</si>
  <si>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</si>
  <si>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</si>
  <si>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</si>
  <si>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</si>
  <si>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</si>
  <si>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</si>
  <si>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</si>
  <si>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</si>
  <si>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</si>
  <si>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</si>
  <si>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</si>
  <si>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</si>
  <si>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</si>
  <si>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</si>
  <si>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</si>
  <si>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</si>
  <si>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</si>
  <si>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</si>
  <si>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</si>
  <si>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</si>
  <si>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</si>
  <si>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</si>
  <si>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</si>
  <si>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</si>
  <si>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</si>
  <si>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</si>
  <si>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</si>
  <si>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</si>
  <si>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</si>
  <si>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</si>
  <si>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</si>
  <si>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</si>
  <si>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</si>
  <si>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</si>
  <si>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</si>
  <si>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</si>
  <si>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</si>
  <si>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</si>
  <si>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</si>
  <si>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</si>
  <si>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</si>
  <si>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</si>
  <si>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</si>
  <si>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</si>
  <si>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</si>
  <si>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</si>
  <si>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</si>
  <si>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</si>
  <si>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</si>
  <si>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</si>
  <si>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</si>
  <si>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</si>
  <si>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</si>
  <si>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</si>
  <si>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</si>
  <si>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</si>
  <si>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</si>
  <si>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</si>
  <si>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</si>
  <si>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</si>
  <si>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</si>
  <si>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</si>
  <si>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</si>
  <si>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</si>
  <si>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</si>
  <si>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</si>
  <si>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</si>
  <si>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</si>
  <si>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</si>
  <si>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</si>
  <si>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</si>
  <si>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</si>
  <si>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</si>
  <si>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</si>
  <si>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</si>
  <si>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</si>
  <si>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</si>
  <si>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</si>
  <si>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</si>
  <si>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</si>
  <si>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</si>
  <si>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</si>
  <si>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</si>
  <si>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</si>
  <si>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</si>
  <si>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</si>
  <si>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</si>
  <si>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</si>
  <si>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</si>
  <si>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</si>
  <si>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</si>
  <si>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</si>
  <si>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</si>
  <si>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</si>
  <si>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</si>
  <si>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</si>
  <si>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</si>
  <si>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</si>
  <si>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</si>
  <si>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</si>
  <si>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</si>
  <si>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</si>
  <si>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</si>
  <si>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</si>
  <si>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</si>
  <si>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</si>
  <si>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</si>
  <si>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</si>
  <si>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</si>
  <si>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</si>
  <si>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</si>
  <si>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</si>
  <si>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</si>
  <si>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</si>
  <si>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</si>
  <si>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</si>
  <si>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</si>
  <si>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</si>
  <si>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</si>
  <si>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</si>
  <si>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</si>
  <si>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</si>
  <si>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</si>
  <si>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</si>
  <si>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</si>
  <si>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</si>
  <si>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</si>
  <si>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</si>
  <si>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</si>
  <si>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</si>
  <si>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</si>
  <si>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</si>
  <si>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</si>
  <si>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</si>
  <si>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</si>
  <si>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</si>
  <si>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</si>
  <si>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</si>
  <si>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</si>
  <si>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</si>
  <si>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</si>
  <si>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</si>
  <si>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</si>
  <si>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</si>
  <si>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</si>
  <si>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</si>
  <si>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</si>
  <si>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</si>
  <si>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</si>
  <si>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</si>
  <si>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</si>
  <si>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</si>
  <si>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</si>
  <si>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</si>
  <si>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</si>
  <si>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</si>
  <si>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</si>
  <si>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</si>
  <si>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</si>
  <si>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</si>
  <si>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</si>
  <si>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</si>
  <si>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</si>
  <si>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</si>
  <si>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</si>
  <si>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</si>
  <si>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</si>
  <si>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</si>
  <si>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</si>
  <si>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</si>
  <si>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</si>
  <si>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</si>
  <si>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</si>
  <si>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</si>
  <si>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</si>
  <si>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</si>
  <si>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</si>
  <si>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</si>
  <si>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</si>
  <si>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</si>
  <si>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</si>
  <si>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</si>
  <si>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</si>
  <si>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</si>
  <si>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</si>
  <si>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</si>
  <si>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</si>
  <si>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</si>
  <si>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</si>
  <si>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</si>
  <si>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</si>
  <si>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</si>
  <si>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</si>
  <si>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</si>
  <si>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</si>
  <si>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</si>
  <si>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</si>
  <si>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</si>
  <si>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</si>
  <si>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</si>
  <si>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</si>
  <si>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</si>
  <si>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</si>
  <si>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</si>
  <si>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</si>
  <si>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</si>
  <si>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</si>
  <si>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</si>
  <si>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</si>
  <si>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</si>
  <si>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</si>
  <si>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</si>
  <si>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</si>
  <si>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</si>
  <si>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</si>
  <si>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</si>
  <si>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</si>
  <si>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</si>
  <si>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</si>
  <si>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</si>
  <si>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</si>
  <si>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</si>
  <si>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</si>
  <si>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</si>
  <si>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</si>
  <si>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</si>
  <si>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</si>
  <si>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</si>
  <si>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</si>
  <si>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</si>
  <si>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</si>
  <si>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</si>
  <si>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</si>
  <si>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</si>
  <si>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</si>
  <si>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</si>
  <si>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</si>
  <si>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</si>
  <si>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</si>
  <si>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</si>
  <si>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</si>
  <si>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</si>
  <si>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</si>
  <si>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</si>
  <si>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</si>
  <si>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</si>
  <si>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</si>
  <si>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</si>
  <si>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</si>
  <si>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</si>
  <si>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</si>
  <si>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</si>
  <si>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</si>
  <si>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</si>
  <si>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</si>
  <si>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</si>
  <si>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</si>
  <si>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</si>
  <si>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</si>
  <si>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</si>
  <si>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</si>
  <si>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</si>
  <si>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</si>
  <si>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</si>
  <si>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</si>
  <si>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</si>
  <si>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</si>
  <si>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</si>
  <si>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</si>
  <si>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</si>
  <si>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</si>
  <si>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</si>
  <si>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</si>
  <si>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</si>
  <si>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</si>
  <si>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</si>
  <si>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</si>
  <si>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</si>
  <si>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</si>
  <si>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</si>
  <si>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</si>
  <si>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</si>
  <si>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</si>
  <si>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</si>
  <si>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</si>
  <si>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</si>
  <si>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</si>
  <si>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</si>
  <si>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</si>
  <si>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</si>
  <si>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</si>
  <si>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</si>
  <si>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</si>
  <si>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</si>
  <si>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</si>
  <si>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</si>
  <si>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</si>
  <si>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</si>
  <si>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</si>
  <si>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</si>
  <si>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</si>
  <si>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</si>
  <si>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</si>
  <si>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</si>
  <si>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</si>
  <si>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</si>
  <si>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</si>
  <si>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</si>
  <si>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</si>
  <si>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</si>
  <si>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</si>
  <si>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</si>
  <si>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</si>
  <si>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</si>
  <si>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</si>
  <si>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</si>
  <si>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</si>
  <si>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</si>
  <si>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</si>
  <si>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</si>
  <si>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</si>
  <si>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</si>
  <si>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</si>
  <si>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</si>
  <si>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</si>
  <si>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</si>
  <si>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</si>
  <si>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</si>
  <si>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</si>
  <si>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</si>
  <si>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</si>
  <si>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</si>
  <si>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</si>
  <si>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</si>
  <si>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</si>
  <si>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</si>
  <si>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</si>
  <si>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</si>
  <si>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</si>
  <si>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</si>
  <si>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</si>
  <si>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</si>
  <si>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</si>
  <si>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</si>
  <si>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</si>
  <si>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</si>
  <si>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</si>
  <si>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</si>
  <si>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</si>
  <si>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</si>
  <si>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</si>
  <si>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</si>
  <si>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</si>
  <si>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</si>
  <si>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</si>
  <si>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</si>
  <si>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</si>
  <si>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</si>
  <si>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</si>
  <si>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</si>
  <si>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</si>
  <si>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</si>
  <si>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</si>
  <si>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</si>
  <si>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</si>
  <si>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</si>
  <si>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</si>
  <si>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</si>
  <si>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</si>
  <si>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</si>
  <si>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</si>
  <si>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</si>
  <si>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</si>
  <si>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</si>
  <si>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</si>
  <si>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</si>
  <si>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</si>
  <si>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</si>
  <si>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</si>
  <si>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</si>
  <si>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</si>
  <si>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</si>
  <si>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</si>
  <si>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</si>
  <si>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</si>
  <si>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</si>
  <si>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</si>
  <si>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</si>
  <si>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</si>
  <si>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</si>
  <si>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</si>
  <si>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</si>
  <si>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</si>
  <si>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</si>
  <si>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</si>
  <si>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</si>
  <si>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</si>
  <si>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</si>
  <si>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</si>
  <si>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</si>
  <si>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</si>
  <si>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</si>
  <si>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</si>
  <si>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</si>
  <si>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</si>
  <si>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</si>
  <si>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</si>
  <si>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</si>
  <si>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</si>
  <si>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</si>
  <si>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</si>
  <si>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</si>
  <si>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</si>
  <si>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</si>
  <si>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</si>
  <si>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</si>
  <si>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</si>
  <si>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</si>
  <si>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</si>
  <si>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</si>
  <si>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</si>
  <si>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</si>
  <si>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</si>
  <si>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</si>
  <si>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</si>
  <si>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</si>
  <si>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</si>
  <si>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</si>
  <si>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</si>
  <si>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</si>
  <si>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</si>
  <si>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</si>
  <si>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</si>
  <si>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</si>
  <si>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</si>
  <si>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</si>
  <si>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</si>
  <si>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</si>
  <si>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</si>
  <si>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</si>
  <si>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</si>
  <si>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</si>
  <si>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</si>
  <si>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</si>
  <si>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</si>
  <si>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</si>
  <si>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</si>
  <si>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</si>
  <si>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</si>
  <si>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</si>
  <si>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</si>
  <si>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</si>
  <si>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</si>
  <si>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</si>
  <si>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</si>
  <si>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</si>
  <si>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</si>
  <si>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</si>
  <si>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</si>
  <si>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</si>
  <si>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</si>
  <si>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</si>
  <si>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</si>
  <si>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</si>
  <si>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</si>
  <si>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</si>
  <si>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</si>
  <si>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</si>
  <si>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</si>
  <si>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</si>
  <si>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</si>
  <si>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</si>
  <si>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</si>
  <si>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</si>
  <si>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</si>
  <si>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</si>
  <si>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</si>
  <si>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</si>
  <si>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</si>
  <si>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</si>
  <si>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</si>
  <si>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</si>
  <si>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</si>
  <si>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</si>
  <si>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</si>
  <si>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</si>
  <si>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</si>
  <si>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</si>
  <si>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</si>
  <si>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</si>
  <si>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</si>
  <si>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</si>
  <si>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</si>
  <si>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</si>
  <si>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</si>
  <si>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</si>
  <si>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</si>
  <si>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</si>
  <si>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</si>
  <si>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</si>
  <si>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</si>
  <si>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</si>
  <si>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</si>
  <si>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</si>
  <si>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</si>
  <si>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</si>
  <si>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</si>
  <si>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</si>
  <si>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</si>
  <si>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</si>
  <si>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</si>
  <si>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</si>
  <si>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</si>
  <si>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</si>
  <si>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</si>
  <si>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</si>
  <si>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</si>
  <si>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</si>
  <si>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</si>
  <si>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</si>
  <si>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</si>
  <si>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</si>
  <si>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</si>
  <si>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</si>
  <si>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</si>
  <si>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</si>
  <si>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</si>
  <si>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</si>
  <si>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</si>
  <si>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</si>
  <si>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</si>
  <si>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</si>
  <si>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</si>
  <si>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</si>
  <si>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</si>
  <si>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</si>
  <si>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</si>
  <si>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</si>
  <si>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</si>
  <si>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</si>
  <si>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</si>
  <si>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</si>
  <si>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</si>
  <si>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</si>
  <si>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</si>
  <si>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</si>
  <si>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</si>
  <si>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</si>
  <si>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</si>
  <si>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</si>
  <si>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</si>
  <si>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</si>
  <si>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</si>
  <si>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</si>
  <si>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</si>
  <si>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</si>
  <si>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</si>
  <si>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</si>
  <si>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</si>
  <si>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</si>
  <si>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</si>
  <si>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</si>
  <si>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</si>
  <si>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</si>
  <si>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</si>
  <si>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</si>
  <si>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</si>
  <si>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</si>
  <si>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</si>
  <si>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</si>
  <si>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</si>
  <si>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</si>
  <si>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</si>
  <si>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</si>
  <si>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</si>
  <si>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</si>
  <si>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</si>
  <si>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</si>
  <si>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</si>
  <si>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</si>
  <si>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</si>
  <si>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</si>
  <si>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</si>
  <si>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</si>
  <si>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</si>
  <si>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</si>
  <si>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</si>
  <si>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</si>
  <si>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</si>
  <si>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</si>
  <si>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</si>
  <si>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</si>
  <si>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</si>
  <si>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</si>
  <si>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</si>
  <si>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</si>
  <si>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</si>
  <si>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</si>
  <si>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</si>
  <si>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</si>
  <si>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</si>
  <si>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</si>
  <si>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</si>
  <si>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</si>
  <si>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</si>
  <si>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</si>
  <si>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</si>
  <si>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</si>
  <si>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</si>
  <si>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</si>
  <si>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</si>
  <si>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</si>
  <si>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</si>
  <si>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</si>
  <si>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</si>
  <si>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</si>
  <si>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</si>
  <si>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</si>
  <si>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</si>
  <si>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</si>
  <si>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</si>
  <si>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</si>
  <si>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</si>
  <si>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</si>
  <si>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</si>
  <si>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</si>
  <si>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</si>
  <si>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</si>
  <si>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</si>
  <si>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</si>
  <si>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</si>
  <si>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</si>
  <si>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</si>
  <si>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</si>
  <si>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</si>
  <si>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</si>
  <si>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</si>
  <si>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</si>
  <si>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</si>
  <si>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</si>
  <si>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</si>
  <si>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</si>
  <si>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</si>
  <si>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</si>
  <si>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</si>
  <si>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</si>
  <si>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</si>
  <si>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</si>
  <si>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</si>
  <si>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</si>
  <si>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</si>
  <si>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</si>
  <si>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</si>
  <si>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</si>
  <si>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</si>
  <si>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</si>
  <si>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</si>
  <si>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</si>
  <si>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</si>
  <si>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</si>
  <si>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</si>
  <si>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</si>
  <si>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</si>
  <si>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</si>
  <si>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</si>
  <si>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</si>
  <si>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</si>
  <si>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</si>
  <si>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</si>
  <si>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</si>
  <si>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</si>
  <si>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</si>
  <si>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</si>
  <si>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</si>
  <si>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</si>
  <si>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</si>
  <si>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</si>
  <si>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</si>
  <si>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</si>
  <si>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</si>
  <si>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</si>
  <si>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</si>
  <si>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</si>
  <si>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</si>
  <si>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</si>
  <si>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</si>
  <si>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</si>
  <si>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</si>
  <si>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</si>
  <si>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</si>
  <si>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</si>
  <si>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</si>
  <si>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</si>
  <si>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</si>
  <si>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</si>
  <si>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</si>
  <si>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</si>
  <si>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</si>
  <si>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</si>
  <si>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</si>
  <si>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</si>
  <si>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</si>
  <si>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</si>
  <si>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</si>
  <si>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</si>
  <si>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</si>
  <si>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</si>
  <si>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</si>
  <si>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</si>
  <si>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</si>
  <si>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</si>
  <si>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</si>
  <si>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</si>
  <si>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</si>
  <si>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</si>
  <si>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</si>
  <si>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</si>
  <si>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</si>
  <si>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</si>
  <si>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</si>
  <si>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</si>
  <si>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</si>
  <si>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</si>
  <si>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</si>
  <si>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</si>
  <si>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</si>
  <si>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</si>
  <si>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</si>
  <si>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</si>
  <si>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</si>
  <si>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</si>
  <si>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</si>
  <si>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</si>
  <si>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</si>
  <si>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</si>
  <si>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</si>
  <si>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</si>
  <si>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</si>
  <si>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</si>
  <si>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</si>
  <si>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</si>
  <si>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</si>
  <si>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</si>
  <si>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</si>
  <si>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</si>
  <si>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</si>
  <si>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</si>
  <si>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</si>
  <si>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</si>
  <si>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</si>
  <si>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</si>
  <si>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</si>
  <si>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</si>
  <si>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</si>
  <si>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</si>
  <si>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</si>
  <si>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</si>
  <si>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</si>
  <si>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</si>
  <si>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</si>
  <si>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</si>
  <si>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</si>
  <si>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</si>
  <si>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</si>
  <si>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</si>
  <si>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</si>
  <si>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</si>
  <si>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</si>
  <si>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</si>
  <si>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</si>
  <si>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</si>
  <si>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</si>
  <si>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</si>
  <si>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</si>
  <si>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</si>
  <si>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</si>
  <si>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</si>
  <si>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</si>
  <si>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</si>
  <si>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</si>
  <si>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</si>
  <si>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</si>
  <si>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</si>
  <si>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</si>
  <si>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</si>
  <si>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</si>
  <si>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</si>
  <si>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</si>
  <si>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</si>
  <si>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</si>
  <si>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</si>
  <si>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</si>
  <si>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</si>
  <si>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</si>
  <si>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</si>
  <si>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</si>
  <si>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</si>
  <si>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</si>
  <si>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</si>
  <si>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</si>
  <si>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</si>
  <si>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</si>
  <si>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</si>
  <si>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</si>
  <si>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</si>
  <si>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</si>
  <si>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</si>
  <si>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</si>
  <si>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</si>
  <si>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</si>
  <si>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</si>
  <si>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</si>
  <si>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</si>
  <si>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</si>
  <si>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</si>
  <si>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</si>
  <si>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</si>
  <si>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</si>
  <si>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</si>
  <si>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</si>
  <si>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</si>
  <si>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</si>
  <si>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</si>
  <si>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</si>
  <si>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</si>
  <si>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</si>
  <si>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</si>
  <si>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</si>
  <si>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</si>
  <si>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</si>
  <si>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</si>
  <si>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</si>
  <si>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</si>
  <si>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</si>
  <si>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</si>
  <si>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</si>
  <si>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</si>
  <si>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</si>
  <si>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</si>
  <si>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</si>
  <si>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</si>
  <si>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</si>
  <si>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</si>
  <si>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</si>
  <si>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</si>
  <si>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</si>
  <si>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</si>
  <si>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</si>
  <si>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</si>
  <si>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</si>
  <si>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</si>
  <si>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</si>
  <si>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</si>
  <si>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</si>
  <si>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</si>
  <si>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</si>
  <si>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</si>
  <si>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</si>
  <si>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</si>
  <si>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</si>
  <si>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</si>
  <si>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</si>
  <si>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</si>
  <si>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</si>
  <si>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</si>
  <si>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</si>
  <si>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</si>
  <si>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</si>
  <si>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</si>
  <si>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</si>
  <si>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</si>
  <si>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</si>
  <si>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</si>
  <si>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</si>
  <si>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</si>
  <si>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</si>
  <si>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</si>
  <si>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</si>
  <si>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</si>
  <si>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</si>
  <si>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</si>
  <si>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</si>
  <si>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</si>
  <si>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</si>
  <si>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</si>
  <si>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</si>
  <si>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</si>
  <si>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</si>
  <si>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</si>
  <si>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</si>
  <si>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</si>
  <si>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</si>
  <si>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</si>
  <si>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</si>
  <si>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</si>
  <si>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</si>
  <si>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</si>
  <si>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</si>
  <si>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</si>
  <si>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</si>
  <si>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</si>
  <si>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</si>
  <si>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</si>
  <si>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</si>
  <si>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</si>
  <si>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</si>
  <si>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</si>
  <si>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</si>
  <si>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</si>
  <si>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</si>
  <si>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</si>
  <si>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</si>
  <si>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</si>
  <si>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</si>
  <si>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</si>
  <si>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</si>
  <si>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</si>
  <si>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</si>
  <si>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</si>
  <si>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</si>
  <si>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</si>
  <si>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</si>
  <si>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</si>
  <si>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</si>
  <si>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</si>
  <si>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</si>
  <si>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</si>
  <si>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</si>
  <si>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</si>
  <si>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</si>
  <si>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</si>
  <si>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</si>
  <si>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</si>
  <si>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</si>
  <si>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</si>
  <si>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</si>
  <si>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</si>
  <si>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</si>
  <si>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</si>
  <si>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</si>
  <si>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</si>
  <si>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</si>
  <si>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</si>
  <si>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</si>
  <si>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</si>
  <si>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</si>
  <si>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</si>
  <si>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</si>
  <si>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</si>
  <si>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</si>
  <si>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</si>
  <si>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</si>
  <si>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</si>
  <si>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</si>
  <si>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</si>
  <si>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</si>
  <si>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</si>
  <si>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</si>
  <si>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</si>
  <si>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</si>
  <si>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</si>
  <si>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</si>
  <si>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</si>
  <si>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</si>
  <si>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</si>
  <si>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</si>
  <si>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</si>
  <si>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</si>
  <si>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</si>
  <si>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</si>
  <si>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</si>
  <si>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</si>
  <si>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</si>
  <si>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</si>
  <si>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</si>
  <si>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</si>
  <si>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</si>
  <si>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</si>
  <si>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</si>
  <si>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</si>
  <si>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</si>
  <si>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</si>
  <si>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</si>
  <si>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</si>
  <si>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</si>
  <si>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</si>
  <si>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</si>
  <si>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</si>
  <si>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</si>
  <si>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</si>
  <si>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</si>
  <si>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</si>
  <si>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</si>
  <si>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</si>
  <si>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</si>
  <si>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</si>
  <si>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</si>
  <si>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</si>
  <si>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</si>
  <si>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</si>
  <si>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</si>
  <si>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</si>
  <si>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</si>
  <si>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</si>
  <si>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</si>
  <si>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</si>
  <si>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</si>
  <si>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</si>
  <si>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</si>
  <si>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</si>
  <si>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</si>
  <si>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</si>
  <si>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</si>
  <si>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</si>
  <si>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</si>
  <si>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</si>
  <si>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</si>
  <si>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</si>
  <si>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</si>
  <si>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</si>
  <si>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</si>
  <si>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</si>
  <si>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</si>
  <si>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</si>
  <si>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</si>
  <si>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</si>
  <si>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</si>
  <si>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</si>
  <si>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</si>
  <si>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</si>
  <si>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</si>
  <si>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</si>
  <si>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</si>
  <si>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</si>
  <si>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</si>
  <si>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</si>
  <si>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</si>
  <si>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</si>
  <si>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</si>
  <si>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</si>
  <si>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</si>
  <si>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</si>
  <si>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</si>
  <si>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</si>
  <si>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</si>
  <si>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</si>
  <si>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</si>
  <si>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</si>
  <si>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</si>
  <si>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</si>
  <si>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</si>
  <si>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</si>
  <si>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</si>
  <si>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</si>
  <si>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</si>
  <si>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</si>
  <si>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</si>
  <si>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</si>
  <si>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</si>
  <si>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</si>
  <si>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</si>
  <si>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</si>
  <si>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</si>
  <si>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</si>
  <si>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</si>
  <si>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</si>
  <si>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</si>
  <si>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</si>
  <si>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</si>
  <si>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</si>
  <si>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</si>
  <si>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</si>
  <si>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</si>
  <si>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</si>
  <si>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</si>
  <si>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</si>
  <si>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</si>
  <si>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</si>
  <si>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</si>
  <si>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</si>
  <si>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</si>
  <si>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</si>
  <si>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</si>
  <si>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</si>
  <si>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</si>
  <si>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</si>
  <si>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</si>
  <si>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</si>
  <si>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</si>
  <si>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</si>
  <si>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</si>
  <si>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</si>
  <si>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</si>
  <si>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</si>
  <si>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</si>
  <si>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</si>
  <si>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</si>
  <si>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</si>
  <si>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</si>
  <si>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</si>
  <si>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</si>
  <si>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</si>
  <si>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</si>
  <si>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</si>
  <si>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</si>
  <si>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</si>
  <si>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</si>
  <si>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</si>
  <si>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</si>
  <si>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</si>
  <si>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</si>
  <si>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</si>
  <si>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</si>
  <si>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</si>
  <si>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</si>
  <si>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</si>
  <si>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</si>
  <si>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</si>
  <si>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</si>
  <si>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</si>
  <si>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</si>
  <si>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</si>
  <si>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</si>
  <si>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</si>
  <si>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</si>
  <si>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</si>
  <si>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</si>
  <si>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</si>
  <si>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</si>
  <si>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</si>
  <si>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</si>
  <si>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</si>
  <si>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</si>
  <si>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</si>
  <si>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</si>
  <si>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</si>
  <si>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</si>
  <si>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</si>
  <si>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</si>
  <si>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</si>
  <si>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</si>
  <si>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</si>
  <si>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</si>
  <si>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</si>
  <si>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</si>
  <si>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</si>
  <si>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</si>
  <si>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</si>
  <si>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</si>
  <si>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</si>
  <si>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</si>
  <si>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</si>
  <si>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</si>
  <si>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</si>
  <si>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</si>
  <si>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</si>
  <si>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</si>
  <si>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</si>
  <si>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</si>
  <si>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</si>
  <si>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</si>
  <si>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</si>
  <si>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</si>
  <si>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</si>
  <si>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</si>
  <si>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</si>
  <si>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</si>
  <si>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</si>
  <si>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</si>
  <si>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</si>
  <si>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</si>
  <si>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</si>
  <si>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</si>
  <si>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</si>
  <si>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</si>
  <si>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</si>
  <si>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</si>
  <si>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</si>
  <si>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</si>
  <si>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</si>
  <si>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</si>
  <si>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</si>
  <si>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</si>
  <si>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</si>
  <si>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</si>
  <si>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</si>
  <si>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</si>
  <si>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</si>
  <si>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</si>
  <si>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</si>
  <si>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</si>
  <si>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</si>
  <si>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</si>
  <si>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</si>
  <si>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</si>
  <si>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</si>
  <si>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</si>
  <si>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</si>
  <si>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</si>
  <si>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</si>
  <si>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</si>
  <si>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</si>
  <si>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</si>
  <si>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</si>
  <si>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</si>
  <si>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</si>
  <si>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</si>
  <si>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</si>
  <si>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</si>
  <si>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</si>
  <si>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</si>
  <si>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</si>
  <si>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</si>
  <si>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</si>
  <si>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</si>
  <si>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</si>
  <si>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</si>
  <si>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</si>
  <si>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</si>
  <si>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</si>
  <si>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</si>
  <si>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</si>
  <si>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</si>
  <si>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</si>
  <si>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</si>
  <si>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</si>
  <si>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</si>
  <si>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</si>
  <si>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</si>
  <si>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</si>
  <si>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</si>
  <si>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</si>
  <si>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</si>
  <si>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</si>
  <si>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</si>
  <si>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</si>
  <si>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</si>
  <si>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</si>
  <si>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</si>
  <si>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</si>
  <si>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</si>
  <si>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</si>
  <si>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</si>
  <si>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</si>
  <si>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</si>
  <si>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</si>
  <si>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</si>
  <si>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</si>
  <si>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</si>
  <si>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</si>
  <si>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</si>
  <si>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</si>
  <si>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</si>
  <si>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</si>
  <si>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</si>
  <si>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</si>
  <si>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</si>
  <si>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</si>
  <si>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</si>
  <si>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</si>
  <si>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</si>
  <si>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</si>
  <si>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</si>
  <si>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</si>
  <si>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</si>
  <si>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</si>
  <si>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</si>
  <si>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</si>
  <si>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</si>
  <si>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</si>
  <si>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</si>
  <si>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</si>
  <si>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</si>
  <si>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</si>
  <si>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</si>
  <si>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</si>
  <si>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</si>
  <si>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</si>
  <si>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</si>
  <si>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</si>
  <si>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</si>
  <si>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</si>
  <si>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</si>
  <si>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</si>
  <si>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</si>
  <si>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</si>
  <si>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</si>
  <si>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</si>
  <si>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</si>
  <si>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</si>
  <si>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</si>
  <si>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</si>
  <si>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</si>
  <si>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</si>
  <si>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</si>
  <si>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</si>
  <si>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</si>
  <si>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</si>
  <si>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</si>
  <si>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</si>
  <si>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</si>
  <si>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</si>
  <si>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</si>
  <si>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</si>
  <si>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</si>
  <si>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</si>
  <si>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</si>
  <si>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</si>
  <si>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</si>
  <si>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</si>
  <si>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</si>
  <si>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</si>
  <si>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</si>
  <si>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</si>
  <si>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</si>
  <si>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</si>
  <si>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</si>
  <si>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</si>
  <si>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</si>
  <si>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</si>
  <si>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</si>
  <si>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</si>
  <si>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</si>
  <si>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</si>
  <si>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</si>
  <si>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</si>
  <si>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</si>
  <si>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</si>
  <si>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</si>
  <si>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</si>
  <si>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</si>
  <si>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</si>
  <si>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</si>
  <si>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</si>
  <si>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</si>
  <si>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</si>
  <si>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</si>
  <si>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</si>
  <si>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</si>
  <si>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</si>
  <si>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</si>
  <si>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</si>
  <si>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</si>
  <si>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</si>
  <si>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</si>
  <si>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</si>
  <si>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</si>
  <si>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</si>
  <si>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</si>
  <si>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</si>
  <si>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</si>
  <si>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</si>
  <si>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</si>
  <si>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</si>
  <si>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</si>
  <si>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</si>
  <si>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</si>
  <si>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</si>
  <si>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</si>
  <si>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</si>
  <si>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</si>
  <si>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</si>
  <si>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</si>
  <si>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</si>
  <si>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</si>
  <si>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</si>
  <si>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</si>
  <si>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</si>
  <si>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</si>
  <si>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</si>
  <si>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</si>
  <si>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</si>
  <si>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</si>
  <si>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</si>
  <si>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</si>
  <si>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</si>
  <si>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</si>
  <si>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</si>
  <si>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</si>
  <si>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</si>
  <si>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</si>
  <si>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</si>
  <si>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</si>
  <si>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</si>
  <si>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</si>
  <si>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</si>
  <si>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</si>
  <si>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</si>
  <si>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</si>
  <si>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</si>
  <si>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</si>
  <si>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</si>
  <si>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</si>
  <si>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</si>
  <si>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</si>
  <si>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</si>
  <si>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</si>
  <si>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</si>
  <si>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</si>
  <si>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</si>
  <si>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</si>
  <si>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</si>
  <si>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</si>
  <si>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</si>
  <si>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</si>
  <si>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</si>
  <si>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</si>
  <si>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</si>
  <si>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</si>
  <si>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</si>
  <si>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</si>
  <si>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</si>
  <si>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</si>
  <si>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</si>
  <si>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</si>
  <si>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</si>
  <si>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</si>
  <si>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</si>
  <si>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</si>
  <si>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</si>
  <si>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</si>
  <si>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</si>
  <si>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</si>
  <si>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</si>
  <si>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</si>
  <si>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</si>
  <si>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</si>
  <si>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</si>
  <si>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</si>
  <si>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</si>
  <si>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</si>
  <si>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</si>
  <si>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</si>
  <si>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</si>
  <si>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</si>
  <si>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</si>
  <si>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</si>
  <si>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</si>
  <si>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</si>
  <si>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</si>
  <si>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</si>
  <si>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</si>
  <si>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</si>
  <si>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</si>
  <si>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</si>
  <si>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</si>
  <si>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</si>
  <si>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</si>
  <si>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</si>
  <si>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</si>
  <si>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</si>
  <si>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</si>
  <si>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</si>
  <si>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</si>
  <si>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</si>
  <si>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</si>
  <si>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</si>
  <si>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</si>
  <si>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</si>
  <si>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</si>
  <si>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</si>
  <si>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</si>
  <si>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</si>
  <si>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</si>
  <si>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</si>
  <si>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</si>
  <si>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</si>
  <si>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</si>
  <si>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</si>
  <si>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</si>
  <si>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</si>
  <si>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</si>
  <si>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</si>
  <si>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</si>
  <si>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</si>
  <si>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</si>
  <si>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</si>
  <si>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</si>
  <si>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</si>
  <si>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</si>
  <si>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</si>
  <si>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</si>
  <si>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</si>
  <si>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</si>
  <si>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</si>
  <si>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</si>
  <si>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</si>
  <si>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</si>
  <si>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</si>
  <si>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</si>
  <si>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</si>
  <si>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</si>
  <si>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</si>
  <si>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</si>
  <si>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</si>
  <si>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</si>
  <si>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</si>
  <si>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</si>
  <si>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</si>
  <si>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</si>
  <si>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</si>
  <si>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</si>
  <si>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</si>
  <si>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</si>
  <si>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</si>
  <si>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</si>
  <si>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</si>
  <si>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</si>
  <si>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</si>
  <si>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</si>
  <si>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</si>
  <si>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</si>
  <si>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</si>
  <si>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</si>
  <si>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</si>
  <si>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</si>
  <si>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</si>
  <si>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</si>
  <si>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</si>
  <si>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</si>
  <si>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</si>
  <si>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</si>
  <si>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</si>
  <si>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</si>
  <si>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</si>
  <si>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</si>
  <si>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</si>
  <si>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</si>
  <si>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</si>
  <si>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</si>
  <si>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</si>
  <si>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</si>
  <si>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</si>
  <si>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</si>
  <si>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</si>
  <si>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</si>
  <si>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</si>
  <si>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</si>
  <si>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</si>
  <si>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</si>
  <si>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</si>
  <si>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</si>
  <si>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</si>
  <si>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</si>
  <si>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</si>
  <si>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</si>
  <si>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</si>
  <si>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</si>
  <si>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</si>
  <si>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</si>
  <si>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</si>
  <si>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</si>
  <si>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</si>
  <si>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</si>
  <si>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</si>
  <si>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</si>
  <si>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</si>
  <si>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</si>
  <si>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</si>
  <si>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</si>
  <si>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</si>
  <si>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</si>
  <si>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</si>
  <si>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</si>
  <si>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</si>
  <si>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</si>
  <si>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</si>
  <si>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</si>
  <si>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</si>
  <si>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</si>
  <si>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</si>
  <si>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</si>
  <si>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</si>
  <si>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</si>
  <si>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</si>
  <si>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</si>
  <si>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</si>
  <si>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</si>
  <si>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</si>
  <si>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</si>
  <si>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</si>
  <si>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</si>
  <si>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</si>
  <si>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</si>
  <si>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</si>
  <si>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</si>
  <si>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</si>
  <si>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</si>
  <si>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</si>
  <si>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</si>
  <si>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</si>
  <si>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</si>
  <si>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</si>
  <si>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</si>
  <si>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</si>
  <si>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</si>
  <si>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</si>
  <si>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</si>
  <si>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</si>
  <si>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</si>
  <si>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</si>
  <si>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</si>
  <si>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</si>
  <si>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</si>
  <si>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</si>
  <si>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</si>
  <si>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</si>
  <si>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</si>
  <si>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</si>
  <si>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</si>
  <si>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</si>
  <si>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</si>
  <si>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</si>
  <si>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</si>
  <si>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</si>
  <si>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</si>
  <si>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</si>
  <si>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</si>
  <si>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</si>
  <si>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</si>
  <si>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</si>
  <si>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</si>
  <si>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</si>
  <si>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</si>
  <si>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</si>
  <si>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</si>
  <si>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</si>
  <si>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</si>
  <si>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</si>
  <si>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</si>
  <si>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</si>
  <si>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</si>
  <si>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</si>
  <si>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</si>
  <si>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</si>
  <si>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</si>
  <si>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</si>
  <si>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</si>
  <si>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</si>
  <si>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</si>
  <si>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</si>
  <si>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</si>
  <si>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</si>
  <si>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</si>
  <si>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</si>
  <si>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</si>
  <si>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</si>
  <si>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</si>
  <si>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</si>
  <si>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</si>
  <si>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</si>
  <si>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</si>
  <si>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</si>
  <si>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</si>
  <si>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</si>
  <si>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</si>
  <si>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</si>
  <si>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</si>
  <si>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</si>
  <si>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</si>
  <si>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</si>
  <si>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</si>
  <si>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</si>
  <si>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</si>
  <si>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</si>
  <si>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</si>
  <si>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</si>
  <si>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</si>
  <si>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</si>
  <si>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</si>
  <si>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</si>
  <si>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</si>
  <si>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</si>
  <si>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</si>
  <si>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</si>
  <si>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</si>
  <si>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</si>
  <si>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</si>
  <si>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</si>
  <si>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</si>
  <si>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</si>
  <si>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</si>
  <si>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</si>
  <si>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</si>
  <si>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</si>
  <si>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</si>
  <si>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</si>
  <si>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</si>
  <si>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</si>
  <si>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</si>
  <si>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</si>
  <si>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</si>
  <si>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</si>
  <si>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</si>
  <si>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</si>
  <si>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</si>
  <si>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</si>
  <si>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</si>
  <si>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</si>
  <si>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</si>
  <si>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</si>
  <si>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</si>
  <si>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</si>
  <si>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</si>
  <si>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</si>
  <si>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</si>
  <si>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</si>
  <si>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</si>
  <si>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</si>
  <si>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</si>
  <si>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</si>
  <si>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</si>
  <si>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</si>
  <si>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</si>
  <si>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</si>
  <si>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</si>
  <si>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</si>
  <si>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</si>
  <si>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</si>
  <si>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</si>
  <si>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</si>
  <si>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</si>
  <si>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</si>
  <si>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</si>
  <si>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</si>
  <si>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</si>
  <si>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</si>
  <si>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</si>
  <si>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</si>
  <si>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</si>
  <si>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</si>
  <si>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</si>
  <si>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</si>
  <si>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</si>
  <si>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</si>
  <si>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</si>
  <si>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</si>
  <si>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</si>
  <si>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</si>
  <si>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</si>
  <si>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</si>
  <si>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</si>
  <si>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</si>
  <si>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</si>
  <si>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</si>
  <si>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</si>
  <si>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</si>
  <si>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</si>
  <si>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</si>
  <si>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</si>
  <si>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</si>
  <si>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</si>
  <si>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</si>
  <si>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</si>
  <si>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</si>
  <si>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</si>
  <si>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</si>
  <si>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</si>
  <si>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</si>
  <si>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</si>
  <si>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</si>
  <si>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</si>
  <si>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</si>
  <si>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</si>
  <si>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</si>
  <si>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</si>
  <si>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</si>
  <si>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</si>
  <si>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</si>
  <si>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</si>
  <si>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</si>
  <si>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</si>
  <si>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</si>
  <si>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</si>
  <si>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</si>
  <si>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</si>
  <si>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</si>
  <si>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</si>
  <si>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</si>
  <si>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</si>
  <si>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</si>
  <si>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</si>
  <si>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</si>
  <si>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</si>
  <si>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</si>
  <si>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</si>
  <si>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</si>
  <si>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</si>
  <si>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</si>
  <si>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</si>
  <si>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</si>
  <si>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</si>
  <si>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</si>
  <si>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</si>
  <si>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</si>
  <si>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</si>
  <si>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</si>
  <si>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</si>
  <si>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</si>
  <si>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</si>
  <si>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</si>
  <si>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</si>
  <si>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</si>
  <si>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</si>
  <si>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</si>
  <si>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</si>
  <si>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</si>
  <si>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</si>
  <si>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</si>
  <si>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</si>
  <si>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</si>
  <si>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</si>
  <si>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</si>
  <si>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</si>
  <si>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</si>
  <si>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</si>
  <si>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</si>
  <si>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</si>
  <si>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</si>
  <si>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</si>
  <si>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</si>
  <si>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</si>
  <si>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</si>
  <si>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</si>
  <si>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</si>
  <si>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</si>
  <si>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</si>
  <si>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</si>
  <si>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</si>
  <si>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</si>
  <si>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</si>
  <si>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</si>
  <si>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</si>
  <si>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</si>
  <si>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</si>
  <si>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</si>
  <si>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</si>
  <si>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</si>
  <si>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</si>
  <si>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</si>
  <si>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</si>
  <si>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</si>
  <si>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</si>
  <si>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</si>
  <si>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</si>
  <si>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</si>
  <si>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</si>
  <si>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</si>
  <si>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</si>
  <si>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</si>
  <si>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</si>
  <si>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</si>
  <si>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</si>
  <si>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</si>
  <si>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</si>
  <si>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</si>
  <si>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</si>
  <si>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</si>
  <si>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</si>
  <si>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</si>
  <si>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</si>
  <si>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</si>
  <si>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</si>
  <si>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</si>
  <si>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</si>
  <si>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</si>
  <si>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</si>
  <si>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</si>
  <si>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</si>
  <si>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</si>
  <si>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</si>
  <si>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</si>
  <si>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</si>
  <si>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</si>
  <si>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</si>
  <si>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</si>
  <si>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</si>
  <si>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</si>
  <si>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</si>
  <si>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</si>
  <si>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</si>
  <si>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</si>
  <si>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</si>
  <si>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</si>
  <si>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</si>
  <si>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</si>
  <si>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</si>
  <si>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</si>
  <si>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</si>
  <si>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</si>
  <si>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</si>
  <si>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</si>
  <si>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</si>
  <si>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</si>
  <si>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</si>
  <si>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</si>
  <si>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</si>
  <si>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</si>
  <si>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</si>
  <si>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</si>
  <si>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</si>
  <si>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</si>
  <si>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</si>
  <si>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</si>
  <si>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</si>
  <si>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</si>
  <si>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</si>
  <si>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</si>
  <si>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</si>
  <si>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</si>
  <si>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</si>
  <si>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</si>
  <si>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</si>
  <si>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</si>
  <si>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</si>
  <si>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</si>
  <si>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</si>
  <si>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</si>
  <si>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</si>
  <si>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</si>
  <si>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</si>
  <si>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</si>
  <si>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</si>
  <si>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</si>
  <si>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</si>
  <si>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</si>
  <si>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</si>
  <si>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</si>
  <si>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</si>
  <si>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</si>
  <si>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</si>
  <si>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</si>
  <si>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</si>
  <si>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</si>
  <si>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</si>
  <si>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</si>
  <si>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</si>
  <si>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</si>
  <si>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</si>
  <si>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</si>
  <si>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</si>
  <si>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</si>
  <si>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</si>
  <si>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</si>
  <si>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</si>
  <si>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</si>
  <si>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</si>
  <si>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</si>
  <si>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</si>
  <si>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</si>
  <si>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</si>
  <si>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</si>
  <si>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</si>
  <si>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</si>
  <si>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</si>
  <si>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</si>
  <si>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</si>
  <si>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</si>
  <si>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</si>
  <si>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</si>
  <si>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</si>
  <si>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</si>
  <si>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</si>
  <si>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</si>
  <si>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</si>
  <si>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</si>
  <si>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</si>
  <si>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</si>
  <si>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</si>
  <si>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</si>
  <si>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</si>
  <si>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</si>
  <si>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</si>
  <si>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</si>
  <si>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</si>
  <si>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</si>
  <si>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</si>
  <si>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</si>
  <si>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</si>
  <si>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</si>
  <si>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</si>
  <si>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</si>
  <si>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</si>
  <si>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</si>
  <si>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</si>
  <si>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</si>
  <si>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</si>
  <si>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</si>
  <si>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</si>
  <si>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</si>
  <si>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</si>
  <si>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</si>
  <si>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</si>
  <si>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</si>
  <si>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</si>
  <si>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</si>
  <si>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</si>
  <si>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</si>
  <si>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</si>
  <si>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</si>
  <si>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</si>
  <si>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</si>
  <si>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</si>
  <si>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</si>
  <si>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</si>
  <si>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</si>
  <si>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</si>
  <si>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</si>
  <si>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</si>
  <si>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</si>
  <si>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</si>
  <si>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</si>
  <si>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</si>
  <si>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</si>
  <si>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</si>
  <si>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</si>
  <si>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</si>
  <si>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</si>
  <si>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</si>
  <si>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</si>
  <si>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</si>
  <si>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</si>
  <si>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</si>
  <si>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</si>
  <si>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</si>
  <si>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</si>
  <si>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</si>
  <si>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</si>
  <si>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</si>
  <si>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</si>
  <si>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</si>
  <si>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</si>
  <si>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</si>
  <si>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</si>
  <si>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</si>
  <si>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</si>
  <si>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</si>
  <si>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</si>
  <si>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</si>
  <si>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</si>
  <si>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</si>
  <si>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</si>
  <si>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</si>
  <si>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</si>
  <si>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</si>
  <si>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</si>
  <si>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</si>
  <si>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</si>
  <si>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</si>
  <si>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</si>
  <si>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</si>
  <si>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</si>
  <si>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</si>
  <si>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</si>
  <si>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</si>
  <si>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</si>
  <si>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</si>
  <si>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</si>
  <si>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</si>
  <si>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</si>
  <si>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</si>
  <si>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</si>
  <si>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</si>
  <si>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</si>
  <si>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</si>
  <si>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</si>
  <si>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</si>
  <si>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</si>
  <si>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</si>
  <si>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</si>
  <si>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</si>
  <si>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</si>
  <si>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</si>
  <si>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</si>
  <si>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</si>
  <si>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</si>
  <si>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</si>
  <si>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</si>
  <si>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</si>
  <si>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</si>
  <si>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</si>
  <si>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</si>
  <si>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</si>
  <si>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</si>
  <si>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</si>
  <si>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</si>
  <si>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</si>
  <si>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</si>
  <si>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</si>
  <si>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</si>
  <si>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</si>
  <si>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</si>
  <si>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</si>
  <si>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</si>
  <si>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</si>
  <si>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</si>
  <si>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</si>
  <si>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</si>
  <si>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</si>
  <si>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</si>
  <si>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</si>
  <si>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</si>
  <si>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</si>
  <si>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</si>
  <si>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</si>
  <si>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</si>
  <si>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</si>
  <si>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</si>
  <si>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</si>
  <si>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</si>
  <si>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</si>
  <si>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</si>
  <si>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</si>
  <si>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</si>
  <si>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</si>
  <si>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</si>
  <si>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</si>
  <si>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</si>
  <si>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</si>
  <si>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</si>
  <si>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</si>
  <si>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</si>
  <si>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</si>
  <si>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</si>
  <si>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</si>
  <si>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</si>
  <si>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</si>
  <si>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</si>
  <si>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</si>
  <si>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</si>
  <si>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</si>
  <si>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</si>
  <si>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</si>
  <si>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</si>
  <si>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</si>
  <si>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</si>
  <si>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</si>
  <si>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</si>
  <si>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</si>
  <si>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</si>
  <si>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</si>
  <si>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</si>
  <si>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</si>
  <si>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</si>
  <si>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</si>
  <si>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</si>
  <si>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</si>
  <si>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</si>
  <si>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</si>
  <si>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</si>
  <si>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</si>
  <si>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</si>
  <si>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</si>
  <si>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</si>
  <si>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</si>
  <si>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</si>
  <si>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</si>
  <si>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</si>
  <si>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</si>
  <si>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</si>
  <si>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</si>
  <si>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</si>
  <si>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</si>
  <si>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</si>
  <si>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</si>
  <si>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</si>
  <si>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</si>
  <si>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</si>
  <si>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</si>
  <si>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</si>
  <si>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</si>
  <si>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</si>
  <si>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</si>
  <si>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</si>
  <si>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</si>
  <si>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</si>
  <si>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</si>
  <si>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</si>
  <si>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</si>
  <si>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</si>
  <si>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</si>
  <si>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</si>
  <si>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</si>
  <si>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</si>
  <si>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</si>
  <si>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</si>
  <si>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</si>
  <si>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</si>
  <si>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</si>
  <si>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</si>
  <si>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</si>
  <si>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</si>
  <si>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</si>
  <si>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</si>
  <si>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</si>
  <si>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</si>
  <si>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</si>
  <si>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</si>
  <si>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</si>
  <si>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</si>
  <si>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</si>
  <si>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</si>
  <si>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</si>
  <si>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</si>
  <si>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</si>
  <si>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</si>
  <si>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</si>
  <si>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</si>
  <si>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</si>
  <si>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</si>
  <si>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</si>
  <si>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</si>
  <si>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</si>
  <si>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</si>
  <si>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</si>
  <si>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</si>
  <si>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</si>
  <si>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</si>
  <si>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</si>
  <si>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</si>
  <si>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</si>
  <si>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</si>
  <si>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</si>
  <si>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</si>
  <si>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</si>
  <si>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</si>
  <si>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</si>
  <si>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</si>
  <si>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</si>
  <si>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</si>
  <si>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</si>
  <si>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</si>
  <si>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</si>
  <si>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</si>
  <si>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</si>
  <si>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</si>
  <si>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</si>
  <si>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</si>
  <si>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</si>
  <si>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</si>
  <si>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</si>
  <si>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</si>
  <si>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</si>
  <si>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</si>
  <si>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</si>
  <si>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</si>
  <si>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</si>
  <si>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</si>
  <si>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</si>
  <si>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</si>
  <si>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</si>
  <si>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</si>
  <si>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</si>
  <si>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</si>
  <si>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</si>
  <si>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</si>
  <si>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</si>
  <si>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</si>
  <si>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</si>
  <si>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</si>
  <si>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</si>
  <si>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</si>
  <si>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</si>
  <si>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</si>
  <si>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</si>
  <si>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</si>
  <si>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</si>
  <si>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</si>
  <si>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</si>
  <si>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</si>
  <si>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</si>
  <si>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</si>
  <si>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</si>
  <si>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</si>
  <si>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</si>
  <si>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</si>
  <si>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</si>
  <si>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</si>
  <si>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</si>
  <si>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</si>
  <si>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</si>
  <si>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</si>
  <si>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</si>
  <si>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</si>
  <si>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</si>
  <si>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</si>
  <si>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</si>
  <si>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</si>
  <si>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</si>
  <si>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</si>
  <si>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</si>
  <si>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</si>
  <si>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</si>
  <si>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</si>
  <si>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</si>
  <si>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</si>
  <si>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</si>
  <si>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</si>
  <si>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</si>
  <si>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</si>
  <si>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</si>
  <si>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</si>
  <si>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</si>
  <si>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</si>
  <si>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</si>
  <si>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</si>
  <si>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</si>
  <si>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</si>
  <si>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</si>
  <si>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</si>
  <si>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</si>
  <si>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</si>
  <si>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</si>
  <si>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</si>
  <si>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</si>
  <si>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</si>
  <si>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</si>
  <si>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</si>
  <si>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</si>
  <si>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</si>
  <si>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</si>
  <si>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</si>
  <si>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</si>
  <si>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</si>
  <si>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</si>
  <si>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</si>
  <si>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</si>
  <si>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</si>
  <si>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</si>
  <si>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</si>
  <si>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</si>
  <si>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</si>
  <si>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</si>
  <si>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</si>
  <si>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</si>
  <si>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</si>
  <si>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</si>
  <si>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</si>
  <si>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</si>
  <si>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</si>
  <si>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</si>
  <si>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</si>
  <si>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</si>
  <si>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</si>
  <si>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</si>
  <si>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</si>
  <si>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</si>
  <si>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</si>
  <si>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</si>
  <si>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</si>
  <si>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</si>
  <si>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</si>
  <si>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</si>
  <si>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</si>
  <si>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</si>
  <si>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</si>
  <si>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</si>
  <si>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</si>
  <si>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</si>
  <si>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</si>
  <si>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</si>
  <si>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</si>
  <si>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</si>
  <si>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</si>
  <si>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</si>
  <si>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</si>
  <si>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</si>
  <si>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</si>
  <si>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</si>
  <si>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</si>
  <si>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</si>
  <si>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</si>
  <si>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</si>
  <si>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</si>
  <si>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</si>
  <si>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</si>
  <si>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</si>
  <si>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</si>
  <si>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</si>
  <si>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</si>
  <si>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</si>
  <si>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</si>
  <si>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</si>
  <si>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</si>
  <si>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</si>
  <si>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</si>
  <si>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</si>
  <si>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</si>
  <si>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</si>
  <si>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</si>
  <si>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</si>
  <si>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</si>
  <si>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</si>
  <si>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</si>
  <si>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</si>
  <si>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</si>
  <si>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</si>
  <si>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</si>
  <si>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</si>
  <si>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</si>
  <si>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</si>
  <si>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</si>
  <si>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</si>
  <si>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</si>
  <si>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</si>
  <si>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</si>
  <si>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</si>
  <si>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</si>
  <si>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</si>
  <si>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</si>
  <si>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</si>
  <si>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</si>
  <si>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</si>
  <si>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</si>
  <si>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</si>
  <si>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</si>
  <si>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</si>
  <si>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</si>
  <si>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</si>
  <si>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</si>
  <si>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</si>
  <si>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</si>
  <si>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</si>
  <si>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</si>
  <si>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</si>
  <si>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</si>
  <si>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</si>
  <si>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</si>
  <si>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</si>
  <si>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</si>
  <si>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</si>
  <si>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</si>
  <si>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</si>
  <si>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</si>
  <si>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</si>
  <si>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</si>
  <si>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</si>
  <si>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</si>
  <si>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</si>
  <si>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</si>
  <si>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</si>
  <si>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</si>
  <si>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</si>
  <si>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</si>
  <si>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</si>
  <si>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</si>
  <si>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</si>
  <si>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</si>
  <si>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</si>
  <si>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</si>
  <si>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</si>
  <si>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</si>
  <si>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</si>
  <si>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</si>
  <si>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</si>
  <si>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</si>
  <si>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</si>
  <si>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</si>
  <si>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</si>
  <si>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</si>
  <si>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</si>
  <si>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</si>
  <si>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</si>
  <si>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</si>
  <si>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</si>
  <si>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</si>
  <si>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</si>
  <si>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</si>
  <si>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</si>
  <si>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</si>
  <si>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</si>
  <si>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</si>
  <si>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</si>
  <si>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</si>
  <si>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</si>
  <si>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</si>
  <si>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</si>
  <si>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</si>
  <si>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</si>
  <si>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</si>
  <si>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</si>
  <si>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</si>
  <si>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</si>
  <si>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</si>
  <si>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</si>
  <si>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</si>
  <si>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</si>
  <si>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</si>
  <si>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</si>
  <si>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</si>
  <si>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</si>
  <si>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</si>
  <si>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</si>
  <si>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</si>
  <si>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</si>
  <si>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</si>
  <si>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</si>
  <si>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</si>
  <si>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</si>
  <si>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</si>
  <si>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</si>
  <si>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</si>
  <si>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</si>
  <si>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</si>
  <si>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</si>
  <si>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</si>
  <si>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</si>
  <si>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</si>
  <si>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</si>
  <si>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</si>
  <si>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</si>
  <si>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</si>
  <si>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</si>
  <si>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</si>
  <si>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</si>
  <si>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</si>
  <si>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</si>
  <si>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</si>
  <si>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</si>
  <si>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</si>
  <si>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</si>
  <si>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</si>
  <si>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</si>
  <si>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</si>
  <si>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</si>
  <si>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</si>
  <si>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</si>
  <si>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</si>
  <si>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</si>
  <si>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</si>
  <si>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</si>
  <si>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</si>
  <si>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</si>
  <si>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</si>
  <si>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</si>
  <si>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</si>
  <si>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</si>
  <si>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</si>
  <si>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</si>
  <si>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</si>
  <si>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</si>
  <si>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</si>
  <si>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</si>
  <si>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</si>
  <si>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</si>
  <si>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</si>
  <si>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</si>
  <si>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</si>
  <si>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</si>
  <si>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</si>
  <si>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</si>
  <si>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</si>
  <si>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</si>
  <si>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</si>
  <si>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</si>
  <si>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</si>
  <si>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</si>
  <si>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</si>
  <si>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</si>
  <si>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</si>
  <si>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</si>
  <si>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</si>
  <si>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</si>
  <si>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</si>
  <si>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</si>
  <si>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</si>
  <si>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</si>
  <si>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</si>
  <si>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</si>
  <si>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</si>
  <si>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</si>
  <si>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</si>
  <si>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</si>
  <si>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</si>
  <si>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</si>
  <si>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</si>
  <si>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</si>
  <si>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</si>
  <si>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</si>
  <si>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</si>
  <si>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</si>
  <si>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</si>
  <si>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</si>
  <si>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</si>
  <si>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</si>
  <si>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</si>
  <si>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</si>
  <si>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</si>
  <si>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</si>
  <si>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</si>
  <si>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</si>
  <si>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</si>
  <si>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</si>
  <si>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</si>
  <si>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</si>
  <si>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</si>
  <si>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</si>
  <si>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</si>
  <si>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</si>
  <si>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</si>
  <si>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</si>
  <si>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</si>
  <si>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</si>
  <si>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</si>
  <si>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</si>
  <si>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</si>
  <si>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</si>
  <si>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</si>
  <si>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</si>
  <si>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</si>
  <si>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</si>
  <si>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</si>
  <si>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</si>
  <si>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</si>
  <si>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</si>
  <si>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</si>
  <si>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</si>
  <si>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</si>
  <si>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</si>
  <si>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</si>
  <si>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</si>
  <si>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</si>
  <si>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</si>
  <si>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</si>
  <si>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</si>
  <si>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</si>
  <si>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</si>
  <si>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</si>
  <si>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</si>
  <si>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</si>
  <si>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</si>
  <si>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</si>
  <si>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</si>
  <si>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</si>
  <si>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</si>
  <si>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</si>
  <si>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</si>
  <si>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</si>
  <si>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</si>
  <si>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</si>
  <si>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</si>
  <si>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</si>
  <si>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</si>
  <si>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</si>
  <si>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</si>
  <si>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</si>
  <si>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</si>
  <si>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</si>
  <si>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</si>
  <si>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</si>
  <si>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</si>
  <si>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</si>
  <si>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</si>
  <si>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</si>
  <si>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</si>
  <si>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</si>
  <si>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</si>
  <si>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</si>
  <si>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</si>
  <si>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</si>
  <si>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</si>
  <si>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</si>
  <si>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</si>
  <si>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</si>
  <si>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</si>
  <si>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</si>
  <si>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</si>
  <si>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</si>
  <si>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</si>
  <si>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</si>
  <si>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</si>
  <si>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</si>
  <si>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</si>
  <si>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</si>
  <si>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</si>
  <si>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</si>
  <si>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</si>
  <si>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</si>
  <si>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</si>
  <si>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</si>
  <si>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</si>
  <si>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</si>
  <si>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</si>
  <si>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</si>
  <si>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</si>
  <si>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</si>
  <si>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</si>
  <si>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</si>
  <si>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</si>
  <si>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</si>
  <si>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</si>
  <si>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</si>
  <si>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</si>
  <si>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</si>
  <si>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</si>
  <si>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</si>
  <si>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</si>
  <si>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</si>
  <si>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</si>
  <si>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</si>
  <si>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</si>
  <si>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</si>
  <si>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</si>
  <si>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</si>
  <si>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</si>
  <si>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</si>
  <si>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</si>
  <si>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</si>
  <si>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</si>
  <si>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</si>
  <si>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</si>
  <si>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</si>
  <si>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</si>
  <si>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</si>
  <si>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</si>
  <si>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</si>
  <si>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</si>
  <si>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</si>
  <si>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</si>
  <si>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</si>
  <si>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</si>
  <si>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</si>
  <si>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</si>
  <si>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</si>
  <si>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</si>
  <si>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</si>
  <si>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</si>
  <si>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</si>
  <si>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</si>
  <si>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</si>
  <si>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</si>
  <si>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</si>
  <si>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</si>
  <si>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</si>
  <si>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</si>
  <si>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</si>
  <si>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</si>
  <si>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</si>
  <si>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</si>
  <si>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</si>
  <si>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</si>
  <si>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</si>
  <si>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</si>
  <si>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</si>
  <si>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</si>
  <si>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</si>
  <si>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</si>
  <si>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</si>
  <si>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</si>
  <si>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</si>
  <si>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</si>
  <si>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</si>
  <si>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</si>
  <si>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</si>
  <si>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</si>
  <si>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</si>
  <si>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</si>
  <si>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</si>
  <si>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</si>
  <si>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</si>
  <si>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</si>
  <si>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</si>
  <si>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</si>
  <si>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</si>
  <si>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</si>
  <si>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</si>
  <si>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</si>
  <si>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</si>
  <si>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</si>
  <si>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</si>
  <si>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</si>
  <si>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</si>
  <si>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</si>
  <si>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</si>
  <si>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</si>
  <si>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</si>
  <si>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</si>
  <si>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</si>
  <si>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</si>
  <si>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</si>
  <si>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</si>
  <si>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</si>
  <si>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</si>
  <si>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</si>
  <si>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</si>
  <si>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</si>
  <si>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</si>
  <si>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</si>
  <si>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</si>
  <si>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</si>
  <si>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</si>
  <si>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</si>
  <si>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</si>
  <si>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</si>
  <si>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</si>
  <si>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</si>
  <si>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</si>
  <si>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</si>
  <si>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</si>
  <si>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</si>
  <si>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</si>
  <si>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</si>
  <si>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</si>
  <si>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</si>
  <si>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</si>
  <si>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</si>
  <si>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</si>
  <si>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</si>
  <si>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</si>
  <si>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</si>
  <si>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</si>
  <si>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</si>
  <si>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</si>
  <si>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</si>
  <si>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</si>
  <si>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</si>
  <si>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</si>
  <si>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</si>
  <si>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</si>
  <si>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</si>
  <si>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</si>
  <si>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</si>
  <si>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</si>
  <si>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</si>
  <si>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</si>
  <si>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</si>
  <si>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</si>
  <si>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</si>
  <si>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</si>
  <si>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</si>
  <si>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</si>
  <si>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</si>
  <si>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</si>
  <si>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</si>
  <si>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</si>
  <si>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</si>
  <si>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</si>
  <si>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</si>
  <si>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</si>
  <si>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</si>
  <si>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</si>
  <si>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</si>
  <si>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</si>
  <si>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</si>
  <si>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</si>
  <si>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</si>
  <si>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</si>
  <si>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</si>
  <si>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</si>
  <si>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</si>
  <si>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</si>
  <si>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</si>
  <si>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</si>
  <si>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</si>
  <si>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</si>
  <si>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</si>
  <si>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</si>
  <si>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</si>
  <si>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</si>
  <si>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</si>
  <si>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</si>
  <si>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</si>
  <si>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</si>
  <si>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</si>
  <si>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</si>
  <si>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</si>
  <si>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</si>
  <si>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</si>
  <si>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</si>
  <si>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</si>
  <si>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</si>
  <si>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</si>
  <si>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</si>
  <si>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</si>
  <si>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</si>
  <si>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</si>
  <si>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</si>
  <si>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</si>
  <si>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</si>
  <si>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</si>
  <si>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</si>
  <si>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</si>
  <si>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</si>
  <si>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</si>
  <si>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</si>
  <si>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</si>
  <si>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</si>
  <si>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</si>
  <si>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</si>
  <si>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</si>
  <si>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</si>
  <si>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</si>
  <si>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</si>
  <si>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</si>
  <si>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</si>
  <si>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</si>
  <si>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</si>
  <si>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</si>
  <si>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</si>
  <si>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</si>
  <si>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</si>
  <si>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</si>
  <si>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</si>
  <si>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</si>
  <si>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</si>
  <si>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</si>
  <si>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</si>
  <si>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</si>
  <si>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</si>
  <si>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</si>
  <si>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</si>
  <si>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</si>
  <si>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</si>
  <si>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</si>
  <si>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</si>
  <si>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</si>
  <si>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</si>
  <si>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</si>
  <si>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</si>
  <si>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</si>
  <si>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</si>
  <si>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</si>
  <si>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</si>
  <si>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</si>
  <si>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</si>
  <si>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</si>
  <si>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</si>
  <si>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</si>
  <si>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</si>
  <si>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</si>
  <si>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</si>
  <si>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</si>
  <si>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</si>
  <si>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</si>
  <si>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</si>
  <si>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</si>
  <si>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</si>
  <si>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</si>
  <si>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</si>
  <si>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</si>
  <si>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</si>
  <si>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</si>
  <si>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</si>
  <si>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</si>
  <si>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</si>
  <si>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</si>
  <si>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</si>
  <si>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</si>
  <si>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</si>
  <si>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</si>
  <si>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</si>
  <si>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</si>
  <si>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</si>
  <si>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</si>
  <si>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</si>
  <si>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</si>
  <si>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</si>
  <si>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</si>
  <si>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</si>
  <si>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</si>
  <si>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</si>
  <si>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</si>
  <si>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</si>
  <si>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</si>
  <si>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</si>
  <si>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</si>
  <si>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</si>
  <si>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</si>
  <si>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</si>
  <si>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</si>
  <si>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</si>
  <si>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</si>
  <si>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</si>
  <si>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</si>
  <si>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</si>
  <si>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</si>
  <si>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</si>
  <si>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</si>
  <si>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</si>
  <si>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</si>
  <si>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</si>
  <si>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</si>
  <si>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</si>
  <si>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</si>
  <si>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</si>
  <si>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</si>
  <si>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</si>
  <si>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</si>
  <si>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</si>
  <si>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</si>
  <si>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</si>
  <si>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</si>
  <si>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</si>
  <si>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</si>
  <si>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</si>
  <si>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</si>
  <si>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</si>
  <si>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</si>
  <si>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</si>
  <si>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</si>
  <si>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</si>
  <si>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</si>
  <si>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</si>
  <si>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</si>
  <si>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</si>
  <si>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</si>
  <si>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</si>
  <si>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</si>
  <si>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</si>
  <si>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</si>
  <si>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</si>
  <si>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</si>
  <si>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</si>
  <si>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</si>
  <si>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</si>
  <si>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</si>
  <si>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</si>
  <si>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</si>
  <si>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</si>
  <si>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</si>
  <si>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</si>
  <si>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</si>
  <si>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</si>
  <si>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</si>
  <si>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</si>
  <si>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</si>
  <si>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</si>
  <si>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</si>
  <si>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</si>
  <si>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</si>
  <si>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</si>
  <si>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</si>
  <si>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</si>
  <si>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</si>
  <si>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</si>
  <si>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</si>
  <si>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</si>
  <si>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</si>
  <si>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</si>
  <si>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</si>
  <si>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</si>
  <si>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</si>
  <si>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</si>
  <si>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</si>
  <si>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</si>
  <si>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</si>
  <si>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</si>
  <si>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</si>
  <si>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</si>
  <si>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</si>
  <si>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</si>
  <si>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</si>
  <si>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</si>
  <si>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</si>
  <si>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</si>
  <si>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</si>
  <si>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</si>
  <si>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</si>
  <si>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</si>
  <si>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</si>
  <si>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</si>
  <si>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</si>
  <si>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</si>
  <si>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</si>
  <si>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</si>
  <si>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</si>
  <si>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</si>
  <si>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</si>
  <si>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</si>
  <si>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</si>
  <si>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</si>
  <si>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</si>
  <si>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</si>
  <si>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</si>
  <si>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</si>
  <si>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</si>
  <si>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</si>
  <si>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</si>
  <si>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</si>
  <si>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</si>
  <si>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</si>
  <si>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</si>
  <si>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</si>
  <si>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</si>
  <si>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</si>
  <si>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</si>
  <si>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</si>
  <si>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</si>
  <si>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</si>
  <si>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</si>
  <si>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</si>
  <si>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</si>
  <si>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</si>
  <si>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</si>
  <si>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</si>
  <si>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</si>
  <si>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</si>
  <si>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</si>
  <si>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</si>
  <si>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</si>
  <si>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</si>
  <si>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</si>
  <si>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</si>
  <si>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</si>
  <si>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</si>
  <si>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</si>
  <si>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</si>
  <si>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</si>
  <si>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</si>
  <si>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</si>
  <si>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</si>
  <si>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</si>
  <si>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</si>
  <si>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</si>
  <si>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</si>
  <si>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</si>
  <si>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</si>
  <si>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</si>
  <si>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</si>
  <si>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</si>
  <si>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</si>
  <si>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</si>
  <si>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</si>
  <si>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</si>
  <si>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</si>
  <si>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</si>
  <si>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</si>
  <si>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</si>
  <si>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</si>
  <si>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</si>
  <si>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</si>
  <si>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</si>
  <si>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</si>
  <si>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</si>
  <si>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</si>
  <si>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</si>
  <si>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</si>
  <si>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</si>
  <si>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</si>
  <si>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</si>
  <si>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</si>
  <si>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</si>
  <si>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</si>
  <si>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</si>
  <si>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</si>
  <si>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</si>
  <si>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</si>
  <si>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</si>
  <si>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</si>
  <si>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</si>
  <si>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</si>
  <si>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</si>
  <si>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</si>
  <si>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</si>
  <si>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</si>
  <si>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</si>
  <si>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</si>
  <si>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</si>
  <si>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</si>
  <si>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</si>
  <si>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</si>
  <si>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</si>
  <si>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</si>
  <si>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</si>
  <si>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</si>
  <si>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</si>
  <si>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</si>
  <si>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</si>
  <si>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</si>
  <si>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</si>
  <si>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</si>
  <si>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</si>
  <si>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</si>
  <si>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</si>
  <si>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</si>
  <si>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</si>
  <si>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</si>
  <si>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</si>
  <si>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</si>
  <si>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</si>
  <si>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</si>
  <si>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</si>
  <si>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</si>
  <si>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</si>
  <si>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</si>
  <si>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</si>
  <si>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</si>
  <si>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</si>
  <si>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</si>
  <si>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</si>
  <si>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</si>
  <si>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</si>
  <si>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</si>
  <si>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</si>
  <si>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</si>
  <si>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</si>
  <si>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</si>
  <si>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</si>
  <si>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</si>
  <si>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</si>
  <si>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</si>
  <si>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</si>
  <si>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</si>
  <si>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</si>
  <si>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</si>
  <si>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</si>
  <si>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</si>
  <si>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</si>
  <si>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</si>
  <si>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</si>
  <si>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</si>
  <si>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</si>
  <si>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</si>
  <si>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</si>
  <si>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</si>
  <si>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</si>
  <si>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</si>
  <si>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</si>
  <si>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</si>
  <si>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</si>
  <si>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</si>
  <si>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</si>
  <si>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</si>
  <si>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</si>
  <si>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</si>
  <si>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</si>
  <si>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</si>
  <si>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</si>
  <si>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</si>
  <si>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</si>
  <si>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</si>
  <si>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</si>
  <si>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</si>
  <si>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</si>
  <si>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</si>
  <si>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</si>
  <si>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</si>
  <si>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</si>
  <si>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</si>
  <si>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</si>
  <si>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</si>
  <si>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</si>
  <si>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</si>
  <si>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</si>
  <si>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</si>
  <si>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</si>
  <si>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</si>
  <si>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</si>
  <si>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</si>
  <si>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</si>
  <si>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</si>
  <si>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</si>
  <si>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</si>
  <si>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</si>
  <si>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</si>
  <si>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</si>
  <si>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</si>
  <si>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</si>
  <si>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</si>
  <si>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</si>
  <si>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</si>
  <si>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</si>
  <si>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</si>
  <si>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</si>
  <si>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</si>
  <si>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</si>
  <si>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</si>
  <si>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</si>
  <si>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</si>
  <si>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</si>
  <si>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</si>
  <si>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</si>
  <si>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</si>
  <si>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</si>
  <si>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</si>
  <si>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</si>
  <si>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</si>
  <si>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</si>
  <si>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</si>
  <si>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</si>
  <si>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</si>
  <si>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</si>
  <si>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</si>
  <si>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</si>
  <si>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</si>
  <si>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</si>
  <si>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</si>
  <si>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</si>
  <si>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</si>
  <si>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</si>
  <si>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</si>
  <si>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</si>
  <si>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</si>
  <si>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</si>
  <si>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</si>
  <si>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</si>
  <si>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</si>
  <si>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</si>
  <si>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</si>
  <si>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</si>
  <si>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</si>
  <si>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</si>
  <si>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</si>
  <si>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</si>
  <si>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</si>
  <si>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</si>
  <si>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</si>
  <si>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</si>
  <si>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</si>
  <si>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</si>
  <si>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</si>
  <si>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</si>
  <si>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</si>
  <si>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</si>
  <si>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</si>
  <si>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</si>
  <si>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</si>
  <si>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</si>
  <si>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</si>
  <si>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</si>
  <si>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</si>
  <si>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</si>
  <si>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</si>
  <si>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</si>
  <si>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</si>
  <si>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</si>
  <si>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</si>
  <si>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</si>
  <si>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</si>
  <si>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</si>
  <si>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</si>
  <si>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</si>
  <si>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</si>
  <si>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</si>
  <si>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</si>
  <si>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</si>
  <si>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</si>
  <si>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</si>
  <si>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</si>
  <si>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</si>
  <si>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</si>
  <si>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</si>
  <si>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</si>
  <si>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</si>
  <si>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</si>
  <si>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</si>
  <si>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</si>
  <si>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</si>
  <si>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</si>
  <si>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</si>
  <si>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</si>
  <si>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</si>
  <si>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</si>
  <si>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</si>
  <si>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</si>
  <si>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</si>
  <si>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</si>
  <si>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</si>
  <si>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</si>
  <si>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</si>
  <si>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</si>
  <si>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</si>
  <si>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</si>
  <si>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</si>
  <si>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</si>
  <si>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</si>
  <si>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</si>
  <si>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</si>
  <si>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</si>
  <si>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</si>
  <si>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</si>
  <si>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</si>
  <si>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</si>
  <si>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</si>
  <si>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</si>
  <si>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</si>
  <si>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</si>
  <si>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</si>
  <si>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</si>
  <si>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</si>
  <si>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</si>
  <si>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</si>
  <si>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</si>
  <si>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</si>
  <si>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</si>
  <si>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</si>
  <si>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</si>
  <si>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</si>
  <si>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</si>
  <si>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</si>
  <si>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</si>
  <si>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</si>
  <si>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</si>
  <si>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</si>
  <si>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</si>
  <si>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</si>
  <si>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</si>
  <si>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</si>
  <si>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</si>
  <si>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</si>
  <si>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</si>
  <si>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</si>
  <si>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</si>
  <si>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</si>
  <si>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</si>
  <si>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</si>
  <si>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</si>
  <si>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</si>
  <si>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</si>
  <si>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</si>
  <si>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</si>
  <si>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</si>
  <si>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</si>
  <si>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</si>
  <si>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</si>
  <si>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</si>
  <si>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</si>
  <si>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</si>
  <si>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</si>
  <si>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</si>
  <si>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</si>
  <si>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</si>
  <si>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</si>
  <si>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</si>
  <si>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</si>
  <si>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</si>
  <si>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</si>
  <si>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</si>
  <si>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</si>
  <si>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</si>
  <si>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</si>
  <si>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</si>
  <si>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</si>
  <si>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</si>
  <si>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</si>
  <si>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</si>
  <si>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</si>
  <si>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</si>
  <si>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</si>
  <si>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</si>
  <si>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</si>
  <si>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</si>
  <si>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</si>
  <si>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</si>
  <si>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</si>
  <si>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</si>
  <si>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</si>
  <si>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</si>
  <si>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</si>
  <si>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</si>
  <si>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</si>
  <si>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</si>
  <si>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</si>
  <si>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</si>
  <si>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</si>
  <si>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</si>
  <si>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</si>
  <si>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</si>
  <si>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</si>
  <si>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</si>
  <si>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</si>
  <si>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</si>
  <si>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</si>
  <si>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</si>
  <si>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</si>
  <si>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</si>
  <si>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</si>
  <si>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</si>
  <si>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</si>
  <si>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</si>
  <si>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</si>
  <si>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</si>
  <si>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</si>
  <si>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</si>
  <si>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</si>
  <si>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</si>
  <si>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</si>
  <si>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</si>
  <si>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</si>
  <si>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</si>
  <si>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</si>
  <si>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</si>
  <si>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</si>
  <si>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</si>
  <si>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</si>
  <si>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</si>
  <si>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</si>
  <si>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</si>
  <si>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</si>
  <si>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</si>
  <si>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</si>
  <si>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</si>
  <si>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</si>
  <si>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</si>
  <si>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</si>
  <si>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</si>
  <si>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</si>
  <si>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</si>
  <si>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</si>
  <si>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</si>
  <si>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</si>
  <si>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</si>
  <si>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</si>
  <si>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</si>
  <si>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</si>
  <si>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</si>
  <si>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</si>
  <si>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</si>
  <si>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</si>
  <si>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</si>
  <si>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</si>
  <si>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</si>
  <si>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</si>
  <si>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</si>
  <si>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</si>
  <si>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</si>
  <si>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</si>
  <si>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</si>
  <si>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</si>
  <si>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</si>
  <si>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</si>
  <si>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</si>
  <si>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</si>
  <si>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</si>
  <si>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</si>
  <si>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</si>
  <si>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</si>
  <si>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</si>
  <si>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</si>
  <si>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</si>
  <si>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</si>
  <si>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</si>
  <si>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</si>
  <si>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</si>
  <si>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</si>
  <si>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</si>
  <si>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</si>
  <si>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</si>
  <si>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</si>
  <si>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</si>
  <si>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</si>
  <si>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</si>
  <si>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</si>
  <si>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</si>
  <si>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</si>
  <si>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</si>
  <si>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</si>
  <si>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</si>
  <si>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</si>
  <si>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</si>
  <si>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</si>
  <si>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</si>
  <si>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</si>
  <si>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</si>
  <si>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</si>
  <si>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</si>
  <si>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</si>
  <si>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</si>
  <si>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</si>
  <si>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</si>
  <si>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</si>
  <si>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</si>
  <si>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</si>
  <si>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</si>
  <si>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</si>
  <si>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</si>
  <si>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</si>
  <si>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</si>
  <si>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</si>
  <si>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</si>
  <si>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</si>
  <si>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</si>
  <si>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</si>
  <si>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</si>
  <si>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</si>
  <si>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</si>
  <si>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</si>
  <si>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</si>
  <si>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</si>
  <si>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</si>
  <si>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</si>
  <si>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</si>
  <si>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</si>
  <si>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</si>
  <si>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</si>
  <si>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</si>
  <si>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</si>
  <si>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</si>
  <si>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</si>
  <si>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</si>
  <si>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</si>
  <si>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</si>
  <si>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</si>
  <si>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</si>
  <si>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</si>
  <si>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</si>
  <si>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</si>
  <si>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</si>
  <si>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</si>
  <si>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</si>
  <si>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</si>
  <si>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</si>
  <si>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</si>
  <si>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</si>
  <si>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</si>
  <si>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</si>
  <si>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</si>
  <si>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</si>
  <si>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</si>
  <si>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</si>
  <si>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</si>
  <si>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</si>
  <si>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</si>
  <si>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</si>
  <si>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</si>
  <si>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</si>
  <si>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</si>
  <si>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</si>
  <si>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</si>
  <si>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</si>
  <si>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</si>
  <si>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</si>
  <si>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</si>
  <si>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</si>
  <si>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</si>
  <si>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</si>
  <si>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</si>
  <si>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</si>
  <si>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</si>
  <si>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</si>
  <si>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</si>
  <si>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</si>
  <si>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</si>
  <si>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</si>
  <si>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</si>
  <si>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</si>
  <si>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</si>
  <si>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</si>
  <si>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</si>
  <si>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</si>
  <si>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</si>
  <si>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</si>
  <si>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</si>
  <si>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</si>
  <si>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</si>
  <si>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</si>
  <si>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</si>
  <si>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</si>
  <si>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</si>
  <si>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</si>
  <si>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</si>
  <si>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</si>
  <si>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</si>
  <si>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</si>
  <si>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</si>
  <si>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</si>
  <si>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</si>
  <si>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</si>
  <si>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</si>
  <si>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</si>
  <si>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</si>
  <si>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</si>
  <si>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</si>
  <si>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</si>
  <si>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</si>
  <si>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</si>
  <si>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</si>
  <si>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</si>
  <si>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</si>
  <si>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</si>
  <si>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</si>
  <si>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</si>
  <si>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</si>
  <si>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</si>
  <si>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</si>
  <si>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</si>
  <si>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</si>
  <si>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</si>
  <si>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</si>
  <si>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</si>
  <si>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</si>
  <si>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</si>
  <si>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</si>
  <si>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</si>
  <si>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</si>
  <si>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</si>
  <si>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</si>
  <si>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</si>
  <si>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</si>
  <si>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</si>
  <si>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</si>
  <si>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</si>
  <si>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</si>
  <si>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</si>
  <si>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</si>
  <si>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</si>
  <si>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</si>
  <si>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</si>
  <si>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</si>
  <si>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</si>
  <si>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</si>
  <si>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</si>
  <si>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</si>
  <si>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</si>
  <si>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</si>
  <si>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</si>
  <si>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</si>
  <si>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</si>
  <si>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</si>
  <si>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</si>
  <si>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</si>
  <si>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</si>
  <si>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</si>
  <si>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</si>
  <si>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</si>
  <si>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</si>
  <si>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</si>
  <si>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</si>
  <si>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</si>
  <si>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</si>
  <si>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</si>
  <si>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</si>
  <si>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</si>
  <si>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</si>
  <si>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</si>
  <si>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</si>
  <si>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</si>
  <si>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</si>
  <si>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</si>
  <si>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</si>
  <si>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</si>
  <si>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</si>
  <si>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</si>
  <si>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</si>
  <si>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</si>
  <si>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</si>
  <si>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</si>
  <si>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</si>
  <si>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</si>
  <si>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</si>
  <si>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</si>
  <si>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</si>
  <si>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</si>
  <si>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</si>
  <si>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</si>
  <si>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</si>
  <si>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</si>
  <si>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</si>
  <si>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</si>
  <si>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</si>
  <si>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</si>
  <si>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</si>
  <si>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</si>
  <si>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</si>
  <si>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</si>
  <si>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</si>
  <si>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</si>
  <si>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</si>
  <si>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</si>
  <si>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</si>
  <si>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</si>
  <si>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</si>
  <si>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</si>
  <si>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</si>
  <si>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</si>
  <si>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</si>
  <si>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</si>
  <si>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</si>
  <si>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</si>
  <si>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</si>
  <si>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</si>
  <si>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</si>
  <si>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</si>
  <si>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</si>
  <si>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</si>
  <si>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</si>
  <si>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</si>
  <si>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</si>
  <si>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</si>
  <si>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</si>
  <si>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</si>
  <si>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</si>
  <si>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</si>
  <si>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</si>
  <si>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</si>
  <si>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</si>
  <si>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</si>
  <si>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</si>
  <si>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</si>
  <si>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</si>
  <si>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</si>
  <si>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</si>
  <si>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</si>
  <si>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</si>
  <si>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</si>
  <si>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</si>
  <si>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</si>
  <si>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</si>
  <si>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</si>
  <si>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</si>
  <si>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</si>
  <si>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</si>
  <si>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</si>
  <si>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</si>
  <si>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</si>
  <si>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</si>
  <si>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</si>
  <si>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</si>
  <si>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</si>
  <si>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</si>
  <si>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</si>
  <si>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</si>
  <si>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</si>
  <si>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</si>
  <si>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</si>
  <si>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</si>
  <si>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</si>
  <si>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</si>
  <si>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</si>
  <si>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</si>
  <si>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</si>
  <si>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</si>
  <si>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</si>
  <si>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</si>
  <si>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</si>
  <si>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</si>
  <si>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</si>
  <si>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</si>
  <si>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</si>
  <si>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</si>
  <si>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</si>
  <si>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</si>
  <si>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</si>
  <si>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</si>
  <si>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</si>
  <si>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</si>
  <si>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</si>
  <si>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</si>
  <si>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</si>
  <si>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</si>
  <si>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</si>
  <si>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</si>
  <si>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</si>
  <si>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</si>
  <si>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</si>
  <si>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</si>
  <si>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</si>
  <si>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</si>
  <si>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</si>
  <si>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</si>
  <si>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</si>
  <si>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</si>
  <si>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</si>
  <si>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</si>
  <si>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</si>
  <si>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</si>
  <si>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</si>
  <si>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</si>
  <si>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</si>
  <si>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</si>
  <si>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</si>
  <si>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</si>
  <si>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</si>
  <si>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</si>
  <si>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</si>
  <si>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</si>
  <si>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</si>
  <si>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</si>
  <si>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</si>
  <si>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</si>
  <si>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</si>
  <si>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</si>
  <si>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</si>
  <si>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</si>
  <si>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</si>
  <si>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</si>
  <si>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</si>
  <si>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</si>
  <si>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</si>
  <si>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</si>
  <si>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</si>
  <si>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</si>
  <si>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</si>
  <si>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</si>
  <si>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</si>
  <si>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</si>
  <si>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</si>
  <si>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</si>
  <si>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</si>
  <si>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</si>
  <si>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</si>
  <si>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</si>
  <si>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</si>
  <si>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</si>
  <si>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</si>
  <si>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</si>
  <si>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</si>
  <si>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</si>
  <si>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</si>
  <si>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</si>
  <si>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</si>
  <si>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</si>
  <si>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</si>
  <si>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</si>
  <si>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</si>
  <si>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</si>
  <si>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</si>
  <si>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</si>
  <si>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</si>
  <si>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</si>
  <si>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</si>
  <si>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</si>
  <si>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</si>
  <si>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</si>
  <si>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</si>
  <si>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</si>
  <si>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</si>
  <si>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</si>
  <si>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</si>
  <si>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</si>
  <si>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</si>
  <si>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</si>
  <si>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</si>
  <si>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</si>
  <si>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</si>
  <si>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</si>
  <si>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</si>
  <si>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</si>
  <si>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</si>
  <si>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</si>
  <si>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</si>
  <si>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</si>
  <si>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</si>
  <si>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</si>
  <si>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</si>
  <si>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</si>
  <si>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</si>
  <si>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</si>
  <si>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</si>
  <si>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</si>
  <si>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</si>
  <si>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</si>
  <si>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</si>
  <si>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</si>
  <si>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</si>
  <si>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</si>
  <si>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</si>
  <si>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</si>
  <si>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</si>
  <si>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</si>
  <si>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</si>
  <si>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</si>
  <si>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</si>
  <si>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</si>
  <si>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</si>
  <si>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</si>
  <si>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</si>
  <si>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</si>
  <si>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</si>
  <si>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</si>
  <si>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</si>
  <si>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</si>
  <si>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</si>
  <si>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</si>
  <si>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</si>
  <si>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</si>
  <si>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</si>
  <si>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</si>
  <si>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</si>
  <si>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</si>
  <si>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</si>
  <si>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</si>
  <si>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</si>
  <si>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</si>
  <si>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</si>
  <si>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</si>
  <si>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</si>
  <si>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</si>
  <si>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</si>
  <si>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</si>
  <si>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</si>
  <si>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</si>
  <si>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</si>
  <si>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</si>
  <si>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</si>
  <si>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</si>
  <si>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</si>
  <si>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</si>
  <si>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</si>
  <si>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</si>
  <si>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</si>
  <si>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</si>
  <si>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</si>
  <si>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</si>
  <si>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</si>
  <si>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</si>
  <si>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</si>
  <si>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</si>
  <si>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</si>
  <si>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</si>
  <si>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</si>
  <si>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</si>
  <si>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</si>
  <si>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</si>
  <si>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</si>
  <si>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</si>
  <si>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</si>
  <si>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</si>
  <si>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</si>
  <si>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</si>
  <si>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</si>
  <si>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</si>
  <si>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</si>
  <si>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</si>
  <si>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</si>
  <si>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</si>
  <si>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</si>
  <si>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</si>
  <si>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</si>
  <si>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</si>
  <si>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</si>
  <si>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</si>
  <si>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</si>
  <si>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</si>
  <si>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</si>
  <si>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</si>
  <si>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</si>
  <si>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</si>
  <si>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</si>
  <si>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</si>
  <si>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</si>
  <si>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</si>
  <si>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</si>
  <si>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</si>
  <si>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</si>
  <si>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</si>
  <si>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</si>
  <si>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</si>
  <si>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</si>
  <si>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</si>
  <si>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</si>
  <si>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</si>
  <si>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</si>
  <si>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</si>
  <si>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</si>
  <si>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</si>
  <si>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</si>
  <si>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</si>
  <si>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</si>
  <si>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</si>
  <si>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</si>
  <si>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</si>
  <si>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</si>
  <si>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</si>
  <si>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</si>
  <si>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</si>
  <si>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</si>
  <si>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</si>
  <si>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</si>
  <si>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</si>
  <si>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</si>
  <si>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</si>
  <si>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</si>
  <si>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</si>
  <si>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</si>
  <si>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</si>
  <si>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</si>
  <si>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</si>
  <si>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</si>
  <si>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</si>
  <si>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</si>
  <si>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</si>
  <si>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</si>
  <si>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</si>
  <si>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</si>
  <si>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</si>
  <si>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</si>
  <si>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</si>
  <si>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</si>
  <si>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</si>
  <si>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</si>
  <si>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</si>
  <si>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</si>
  <si>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</si>
  <si>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</si>
  <si>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</si>
  <si>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</si>
  <si>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</si>
  <si>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</si>
  <si>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</si>
  <si>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</si>
  <si>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</si>
  <si>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</si>
  <si>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</si>
  <si>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</si>
  <si>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</si>
  <si>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</si>
  <si>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</si>
  <si>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</si>
  <si>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</si>
  <si>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</si>
  <si>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</si>
  <si>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</si>
  <si>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</si>
  <si>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</si>
  <si>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</si>
  <si>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</si>
  <si>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</si>
  <si>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</si>
  <si>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</si>
  <si>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</si>
  <si>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</si>
  <si>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</si>
  <si>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</si>
  <si>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</si>
  <si>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</si>
  <si>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</si>
  <si>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</si>
  <si>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</si>
  <si>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</si>
  <si>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</si>
  <si>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</si>
  <si>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</si>
  <si>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</si>
  <si>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</si>
  <si>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</si>
  <si>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</si>
  <si>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</si>
  <si>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</si>
  <si>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</si>
  <si>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</si>
  <si>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</si>
  <si>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</si>
  <si>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</si>
  <si>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</si>
  <si>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</si>
  <si>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</si>
  <si>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</si>
  <si>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</si>
  <si>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</si>
  <si>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</si>
  <si>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</si>
  <si>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</si>
  <si>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</si>
  <si>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</si>
  <si>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</si>
  <si>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</si>
  <si>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</si>
  <si>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</si>
  <si>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</si>
  <si>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</si>
  <si>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</si>
  <si>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</si>
  <si>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</si>
  <si>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</si>
  <si>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</si>
  <si>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</si>
  <si>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</si>
  <si>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</si>
  <si>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</si>
  <si>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</si>
  <si>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</si>
  <si>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</si>
  <si>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</si>
  <si>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</si>
  <si>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</si>
  <si>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</si>
  <si>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</si>
  <si>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</si>
  <si>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</si>
  <si>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</si>
  <si>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</si>
  <si>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</si>
  <si>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</si>
  <si>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</si>
  <si>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</si>
  <si>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</si>
  <si>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</si>
  <si>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</si>
  <si>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</si>
  <si>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</si>
  <si>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</si>
  <si>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</si>
  <si>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</si>
  <si>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</si>
  <si>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</si>
  <si>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</si>
  <si>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</si>
  <si>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</si>
  <si>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</si>
  <si>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</si>
  <si>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</si>
  <si>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</si>
  <si>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</si>
  <si>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</si>
  <si>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</si>
  <si>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</si>
  <si>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</si>
  <si>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</si>
  <si>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</si>
  <si>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</si>
  <si>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</si>
  <si>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</si>
  <si>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</si>
  <si>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</si>
  <si>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</si>
  <si>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</si>
  <si>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</si>
  <si>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</si>
  <si>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</si>
  <si>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</si>
  <si>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</si>
  <si>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</si>
  <si>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</si>
  <si>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</si>
  <si>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</si>
  <si>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</si>
  <si>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</si>
  <si>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</si>
  <si>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</si>
  <si>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</si>
  <si>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</si>
  <si>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</si>
  <si>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</si>
  <si>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</si>
  <si>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</si>
  <si>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</si>
  <si>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</si>
  <si>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</si>
  <si>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</si>
  <si>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</si>
  <si>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</si>
  <si>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</si>
  <si>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</si>
  <si>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</si>
  <si>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</si>
  <si>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</si>
  <si>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</si>
  <si>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</si>
  <si>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</si>
  <si>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</si>
  <si>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</si>
  <si>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</si>
  <si>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</si>
  <si>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</si>
  <si>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</si>
  <si>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</si>
  <si>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</si>
  <si>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</si>
  <si>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</si>
  <si>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</si>
  <si>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</si>
  <si>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</si>
  <si>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</si>
  <si>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</si>
  <si>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</si>
  <si>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</si>
  <si>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</si>
  <si>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</si>
  <si>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</si>
  <si>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</si>
  <si>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</si>
  <si>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</si>
  <si>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</si>
  <si>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</si>
  <si>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</si>
  <si>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</si>
  <si>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</si>
  <si>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</si>
  <si>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</si>
  <si>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</si>
  <si>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</si>
  <si>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</si>
  <si>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</si>
  <si>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</si>
  <si>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</si>
  <si>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</si>
  <si>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</si>
  <si>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</si>
  <si>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</si>
  <si>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</si>
  <si>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</si>
  <si>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</si>
  <si>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</si>
  <si>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</si>
  <si>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</si>
  <si>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</si>
  <si>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</si>
  <si>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</si>
  <si>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</si>
  <si>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</si>
  <si>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</si>
  <si>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</si>
  <si>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</si>
  <si>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</si>
  <si>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</si>
  <si>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</si>
  <si>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</si>
  <si>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</si>
  <si>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</si>
  <si>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</si>
  <si>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</si>
  <si>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</si>
  <si>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</si>
  <si>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</si>
  <si>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</si>
  <si>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</si>
  <si>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</si>
  <si>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</si>
  <si>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</si>
  <si>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</si>
  <si>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</si>
  <si>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</si>
  <si>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</si>
  <si>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</si>
  <si>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</si>
  <si>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</si>
  <si>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</si>
  <si>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</si>
  <si>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</si>
  <si>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</si>
  <si>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</si>
  <si>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</si>
  <si>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</si>
  <si>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</si>
  <si>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</si>
  <si>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</si>
  <si>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</si>
  <si>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</si>
  <si>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</si>
  <si>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</si>
  <si>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</si>
  <si>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</si>
  <si>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</si>
  <si>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</si>
  <si>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</si>
  <si>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</si>
  <si>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</si>
  <si>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</si>
  <si>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</si>
  <si>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</si>
  <si>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</si>
  <si>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</si>
  <si>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</si>
  <si>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</si>
  <si>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</si>
  <si>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</si>
  <si>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</si>
  <si>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</si>
  <si>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</si>
  <si>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</si>
  <si>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</si>
  <si>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</si>
  <si>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</si>
  <si>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</si>
  <si>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</si>
  <si>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</si>
  <si>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</si>
  <si>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</si>
  <si>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</si>
  <si>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</si>
  <si>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</si>
  <si>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</si>
  <si>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</si>
  <si>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</si>
  <si>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</si>
  <si>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</si>
  <si>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</si>
  <si>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</si>
  <si>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</si>
  <si>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</si>
  <si>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</si>
  <si>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</si>
  <si>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</si>
  <si>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</si>
  <si>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</si>
  <si>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</si>
  <si>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</si>
  <si>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</si>
  <si>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</si>
  <si>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</si>
  <si>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</si>
  <si>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</si>
  <si>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</si>
  <si>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</si>
  <si>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</si>
  <si>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</si>
  <si>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</si>
  <si>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</si>
  <si>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</si>
  <si>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</si>
  <si>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</si>
  <si>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</si>
  <si>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</si>
  <si>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</si>
  <si>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</si>
  <si>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</si>
  <si>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</si>
  <si>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</si>
  <si>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</si>
  <si>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</si>
  <si>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</si>
  <si>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</si>
  <si>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</si>
  <si>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</si>
  <si>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</si>
  <si>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</si>
  <si>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</si>
  <si>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</si>
  <si>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</si>
  <si>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</si>
  <si>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</si>
  <si>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</si>
  <si>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</si>
  <si>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</si>
  <si>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</si>
  <si>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</si>
  <si>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</si>
  <si>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</si>
  <si>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</si>
  <si>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</si>
  <si>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</si>
  <si>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</si>
  <si>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</si>
  <si>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</si>
  <si>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</si>
  <si>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</si>
  <si>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</si>
  <si>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</si>
  <si>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</si>
  <si>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</si>
  <si>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</si>
  <si>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</si>
  <si>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</si>
  <si>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</si>
  <si>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</si>
  <si>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</si>
  <si>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</si>
  <si>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</si>
  <si>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</si>
  <si>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</si>
  <si>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</si>
  <si>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</si>
  <si>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</si>
  <si>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</si>
  <si>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</si>
  <si>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</si>
  <si>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</si>
  <si>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</si>
  <si>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</si>
  <si>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</si>
  <si>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</si>
  <si>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</si>
  <si>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</si>
  <si>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</si>
  <si>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</si>
  <si>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</si>
  <si>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</si>
  <si>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</si>
  <si>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</si>
  <si>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</si>
  <si>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</si>
  <si>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</si>
  <si>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</si>
  <si>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</si>
  <si>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</si>
  <si>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</si>
  <si>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</si>
  <si>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</si>
  <si>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</si>
  <si>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</si>
  <si>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</si>
  <si>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</si>
  <si>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</si>
  <si>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</si>
  <si>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</si>
  <si>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</si>
  <si>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</si>
  <si>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</si>
  <si>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</si>
  <si>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</si>
  <si>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</si>
  <si>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</si>
  <si>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</si>
  <si>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</si>
  <si>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</si>
  <si>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</si>
  <si>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</si>
  <si>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</si>
  <si>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</si>
  <si>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</si>
  <si>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</si>
  <si>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</si>
  <si>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</si>
  <si>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</si>
  <si>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</si>
  <si>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</si>
  <si>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</si>
  <si>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</si>
  <si>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</si>
  <si>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</si>
  <si>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</si>
  <si>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</si>
  <si>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</si>
  <si>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</si>
  <si>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</si>
  <si>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</si>
  <si>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</si>
  <si>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</si>
  <si>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</si>
  <si>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</si>
  <si>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</si>
  <si>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</si>
  <si>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</si>
  <si>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</si>
  <si>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</si>
  <si>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</si>
  <si>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</si>
  <si>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</si>
  <si>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</si>
  <si>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</si>
  <si>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</si>
  <si>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</si>
  <si>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</si>
  <si>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</si>
  <si>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</si>
  <si>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</si>
  <si>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</si>
  <si>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</si>
  <si>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</si>
  <si>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</si>
  <si>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</si>
  <si>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</si>
  <si>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</si>
  <si>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</si>
  <si>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</si>
  <si>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</si>
  <si>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</si>
  <si>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</si>
  <si>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</si>
  <si>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</si>
  <si>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</si>
  <si>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</si>
  <si>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</si>
  <si>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</si>
  <si>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</si>
  <si>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</si>
  <si>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</si>
  <si>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</si>
  <si>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</si>
  <si>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</si>
  <si>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</si>
  <si>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</si>
  <si>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</si>
  <si>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</si>
  <si>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</si>
  <si>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</si>
  <si>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</si>
  <si>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</si>
  <si>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</si>
  <si>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</si>
  <si>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</si>
  <si>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</si>
  <si>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</si>
  <si>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</si>
  <si>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</si>
  <si>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</si>
  <si>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</si>
  <si>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</si>
  <si>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</si>
  <si>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</si>
  <si>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</si>
  <si>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</si>
  <si>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</si>
  <si>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</si>
  <si>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</si>
  <si>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</si>
  <si>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</si>
  <si>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</si>
  <si>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</si>
  <si>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</si>
  <si>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</si>
  <si>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</si>
  <si>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</si>
  <si>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</si>
  <si>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</si>
  <si>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</si>
  <si>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</si>
  <si>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</si>
  <si>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</si>
  <si>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</si>
  <si>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</si>
  <si>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</si>
  <si>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</si>
  <si>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</si>
  <si>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</si>
  <si>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</si>
  <si>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</si>
  <si>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</si>
  <si>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</si>
  <si>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</si>
  <si>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</si>
  <si>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</si>
  <si>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</si>
  <si>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</si>
  <si>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</si>
  <si>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</si>
  <si>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</si>
  <si>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</si>
  <si>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</si>
  <si>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</si>
  <si>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</si>
  <si>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</si>
  <si>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</si>
  <si>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</si>
  <si>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</si>
  <si>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</si>
  <si>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</si>
  <si>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</si>
  <si>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</si>
  <si>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</si>
  <si>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</si>
  <si>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</si>
  <si>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</si>
  <si>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</si>
  <si>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</si>
  <si>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</si>
  <si>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</si>
  <si>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</si>
  <si>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</si>
  <si>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</si>
  <si>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</si>
  <si>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</si>
  <si>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</si>
  <si>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</si>
  <si>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</si>
  <si>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</si>
  <si>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</si>
  <si>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</si>
  <si>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</si>
  <si>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</si>
  <si>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</si>
  <si>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</si>
  <si>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</si>
  <si>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</si>
  <si>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</si>
  <si>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</si>
  <si>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</si>
  <si>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</si>
  <si>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</si>
  <si>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</si>
  <si>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</si>
  <si>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</si>
  <si>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</si>
  <si>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</si>
  <si>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</si>
  <si>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</si>
  <si>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</si>
  <si>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</si>
  <si>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</si>
  <si>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</si>
  <si>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</si>
  <si>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</si>
  <si>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</si>
  <si>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</si>
  <si>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</si>
  <si>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</si>
  <si>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</si>
  <si>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</si>
  <si>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</si>
  <si>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</si>
  <si>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</si>
  <si>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</si>
  <si>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</si>
  <si>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</si>
  <si>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</si>
  <si>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</si>
  <si>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</si>
  <si>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</si>
  <si>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</si>
  <si>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</si>
  <si>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</si>
  <si>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</si>
  <si>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</si>
  <si>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</si>
  <si>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</si>
  <si>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</si>
  <si>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</si>
  <si>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</si>
  <si>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</si>
  <si>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</si>
  <si>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</si>
  <si>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</si>
  <si>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</si>
  <si>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</si>
  <si>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</si>
  <si>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</si>
  <si>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</si>
  <si>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</si>
  <si>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</si>
  <si>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</si>
  <si>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</si>
  <si>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</si>
  <si>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</si>
  <si>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</si>
  <si>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</si>
  <si>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</si>
  <si>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</si>
  <si>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</si>
  <si>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</si>
  <si>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</si>
  <si>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</si>
  <si>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</si>
  <si>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</si>
  <si>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</si>
  <si>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</si>
  <si>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</si>
  <si>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</si>
  <si>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</si>
  <si>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</si>
  <si>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</si>
  <si>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</si>
  <si>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</si>
  <si>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</si>
  <si>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</si>
  <si>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</si>
  <si>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</si>
  <si>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</si>
  <si>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</si>
  <si>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</si>
  <si>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</si>
  <si>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</si>
  <si>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</si>
  <si>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</si>
  <si>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</si>
  <si>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</si>
  <si>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</si>
  <si>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</si>
  <si>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</si>
  <si>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</si>
  <si>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</si>
  <si>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</si>
  <si>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</si>
  <si>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</si>
  <si>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</si>
  <si>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</si>
  <si>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</si>
  <si>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</si>
  <si>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</si>
  <si>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</si>
  <si>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</si>
  <si>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</si>
  <si>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</si>
  <si>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</si>
  <si>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</si>
  <si>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</si>
  <si>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</si>
  <si>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</si>
  <si>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</si>
  <si>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</si>
  <si>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</si>
  <si>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</si>
  <si>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</si>
  <si>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</si>
  <si>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</si>
  <si>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</si>
  <si>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</si>
  <si>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</si>
  <si>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</si>
  <si>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</si>
  <si>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</si>
  <si>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</si>
  <si>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</si>
  <si>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</si>
  <si>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</si>
  <si>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</si>
  <si>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</si>
  <si>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</si>
  <si>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</si>
  <si>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</si>
  <si>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</si>
  <si>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</si>
  <si>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</si>
  <si>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</si>
  <si>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</si>
  <si>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</si>
  <si>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</si>
  <si>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</si>
  <si>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</si>
  <si>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</si>
  <si>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</si>
  <si>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</si>
  <si>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</si>
  <si>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</si>
  <si>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</si>
  <si>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</si>
  <si>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</si>
  <si>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</si>
  <si>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</si>
  <si>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</si>
  <si>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</si>
  <si>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</si>
  <si>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</si>
  <si>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</si>
  <si>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</si>
  <si>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</si>
  <si>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</si>
  <si>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</si>
  <si>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</si>
  <si>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</si>
  <si>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</si>
  <si>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</si>
  <si>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</si>
  <si>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</si>
  <si>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</si>
  <si>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</si>
  <si>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</si>
  <si>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</si>
  <si>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</si>
  <si>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</si>
  <si>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</si>
  <si>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</si>
  <si>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</si>
  <si>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</si>
  <si>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</si>
  <si>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</si>
  <si>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</si>
  <si>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</si>
  <si>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</si>
  <si>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</si>
  <si>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</si>
  <si>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</si>
  <si>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</si>
  <si>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</si>
  <si>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</si>
  <si>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</si>
  <si>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</si>
  <si>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</si>
  <si>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</si>
  <si>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</si>
  <si>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</si>
  <si>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</si>
  <si>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</si>
  <si>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</si>
  <si>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</si>
  <si>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</si>
  <si>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</si>
  <si>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</si>
  <si>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</si>
  <si>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</si>
  <si>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</si>
  <si>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</si>
  <si>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</si>
  <si>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</si>
  <si>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</si>
  <si>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</si>
  <si>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</si>
  <si>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</si>
  <si>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</si>
  <si>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</si>
  <si>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</si>
  <si>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</si>
  <si>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</si>
  <si>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</si>
  <si>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</si>
  <si>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</si>
  <si>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</si>
  <si>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</si>
  <si>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</si>
  <si>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</si>
  <si>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</si>
  <si>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</si>
  <si>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</si>
  <si>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</si>
  <si>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</si>
  <si>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</si>
  <si>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</si>
  <si>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</si>
  <si>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</si>
  <si>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</si>
  <si>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</si>
  <si>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</si>
  <si>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</si>
  <si>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</si>
  <si>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</si>
  <si>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</si>
  <si>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</si>
  <si>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</si>
  <si>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</si>
  <si>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</si>
  <si>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</si>
  <si>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</si>
  <si>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</si>
  <si>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</si>
  <si>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</si>
  <si>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</si>
  <si>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</si>
  <si>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</si>
  <si>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</si>
  <si>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</si>
  <si>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</si>
  <si>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</si>
  <si>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</si>
  <si>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</si>
  <si>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</si>
  <si>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</si>
  <si>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</si>
  <si>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</si>
  <si>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</si>
  <si>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</si>
  <si>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</si>
  <si>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</si>
  <si>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</si>
  <si>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</si>
  <si>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</si>
  <si>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</si>
  <si>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</si>
  <si>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</si>
  <si>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</si>
  <si>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</si>
  <si>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</si>
  <si>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</si>
  <si>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</si>
  <si>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</si>
  <si>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</si>
  <si>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</si>
  <si>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</si>
  <si>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</si>
  <si>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</si>
  <si>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</si>
  <si>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</si>
  <si>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</si>
  <si>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</si>
  <si>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</si>
  <si>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</si>
  <si>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</si>
  <si>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</si>
  <si>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</si>
  <si>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</si>
  <si>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</si>
  <si>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</si>
  <si>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</si>
  <si>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</si>
  <si>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</si>
  <si>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</si>
  <si>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</si>
  <si>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</si>
  <si>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</si>
  <si>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</si>
  <si>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</si>
  <si>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</si>
  <si>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</si>
  <si>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</si>
  <si>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</si>
  <si>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</si>
  <si>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</si>
  <si>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</si>
  <si>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</si>
  <si>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</si>
  <si>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</si>
  <si>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</si>
  <si>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</si>
  <si>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</si>
  <si>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</si>
  <si>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</si>
  <si>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</si>
  <si>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</si>
  <si>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</si>
  <si>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</si>
  <si>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</si>
  <si>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</si>
  <si>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</si>
  <si>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</si>
  <si>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</si>
  <si>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</si>
  <si>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</si>
  <si>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</si>
  <si>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</si>
  <si>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</si>
  <si>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</si>
  <si>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</si>
  <si>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</si>
  <si>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</si>
  <si>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</si>
  <si>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</si>
  <si>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</si>
  <si>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</si>
  <si>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</si>
  <si>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</si>
  <si>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</si>
  <si>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</si>
  <si>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</si>
  <si>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</si>
  <si>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</si>
  <si>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</si>
  <si>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</si>
  <si>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</si>
  <si>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</si>
  <si>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</si>
  <si>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</si>
  <si>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</si>
  <si>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</si>
  <si>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</si>
  <si>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</si>
  <si>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</si>
  <si>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</si>
  <si>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</si>
  <si>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</si>
  <si>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</si>
  <si>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</si>
  <si>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</si>
  <si>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</si>
  <si>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</si>
  <si>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</si>
  <si>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</si>
  <si>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</si>
  <si>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</si>
  <si>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</si>
  <si>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</si>
  <si>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</si>
  <si>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</si>
  <si>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</si>
  <si>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</si>
  <si>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</si>
  <si>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</si>
  <si>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</si>
  <si>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</si>
  <si>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</si>
  <si>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</si>
  <si>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</si>
  <si>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</si>
  <si>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</si>
  <si>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</si>
  <si>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</si>
  <si>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</si>
  <si>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</si>
  <si>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</si>
  <si>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</si>
  <si>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</si>
  <si>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</si>
  <si>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</si>
  <si>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</si>
  <si>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</si>
  <si>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</si>
  <si>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</si>
  <si>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</si>
  <si>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</si>
  <si>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</si>
  <si>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</si>
  <si>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</si>
  <si>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</si>
  <si>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</si>
  <si>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</si>
  <si>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</si>
  <si>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</si>
  <si>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</si>
  <si>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</si>
  <si>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</si>
  <si>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</si>
  <si>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</si>
  <si>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</si>
  <si>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</si>
  <si>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</si>
  <si>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</si>
  <si>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</si>
  <si>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</si>
  <si>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</si>
  <si>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</si>
  <si>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</si>
  <si>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</si>
  <si>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</si>
  <si>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</si>
  <si>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</si>
  <si>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</si>
  <si>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</si>
  <si>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</si>
  <si>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</si>
  <si>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</si>
  <si>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</si>
  <si>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</si>
  <si>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</si>
  <si>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</si>
  <si>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</si>
  <si>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</si>
  <si>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</si>
  <si>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</si>
  <si>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</si>
  <si>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</si>
  <si>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</si>
  <si>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</si>
  <si>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</si>
  <si>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</si>
  <si>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</si>
  <si>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</si>
  <si>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</si>
  <si>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</si>
  <si>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</si>
  <si>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</si>
  <si>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</si>
  <si>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</si>
  <si>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</si>
  <si>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</si>
  <si>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</si>
  <si>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</si>
  <si>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</si>
  <si>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</si>
  <si>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</si>
  <si>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</si>
  <si>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</si>
  <si>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</si>
  <si>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</si>
  <si>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</si>
  <si>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</si>
  <si>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</si>
  <si>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</si>
  <si>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</si>
  <si>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</si>
  <si>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</si>
  <si>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</si>
  <si>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</si>
  <si>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</si>
  <si>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</si>
  <si>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</si>
  <si>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</si>
  <si>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</si>
  <si>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</si>
  <si>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</si>
  <si>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</si>
  <si>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</si>
  <si>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</si>
  <si>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</si>
  <si>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</si>
  <si>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</si>
  <si>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</si>
  <si>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</si>
  <si>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</si>
  <si>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</si>
  <si>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</si>
  <si>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</si>
  <si>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</si>
  <si>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</si>
  <si>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</si>
  <si>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</si>
  <si>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</si>
  <si>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</si>
  <si>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</si>
  <si>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</si>
  <si>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</si>
  <si>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</si>
  <si>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</si>
  <si>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</si>
  <si>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</si>
  <si>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</si>
  <si>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</si>
  <si>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</si>
  <si>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</si>
  <si>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</si>
  <si>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</si>
  <si>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</si>
  <si>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</si>
  <si>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</si>
  <si>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</si>
  <si>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</si>
  <si>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</si>
  <si>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</si>
  <si>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</si>
  <si>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</si>
  <si>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</si>
  <si>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</si>
  <si>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</si>
  <si>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</si>
  <si>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</si>
  <si>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</si>
  <si>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</si>
  <si>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</si>
  <si>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</si>
  <si>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</si>
  <si>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</si>
  <si>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</si>
  <si>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</si>
  <si>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</si>
  <si>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</si>
  <si>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</si>
  <si>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</si>
  <si>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</si>
  <si>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</si>
  <si>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</si>
  <si>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</si>
  <si>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</si>
  <si>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</si>
  <si>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</si>
  <si>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</si>
  <si>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</si>
  <si>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</si>
  <si>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</si>
  <si>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</si>
  <si>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</si>
  <si>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</si>
  <si>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</si>
  <si>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</si>
  <si>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</si>
  <si>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</si>
  <si>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</si>
  <si>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</si>
  <si>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</si>
  <si>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</si>
  <si>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</si>
  <si>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</si>
  <si>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</si>
  <si>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</si>
  <si>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</si>
  <si>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</si>
  <si>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</si>
  <si>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</si>
  <si>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</si>
  <si>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</si>
  <si>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</si>
  <si>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</si>
  <si>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</si>
  <si>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</si>
  <si>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</si>
  <si>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</si>
  <si>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</si>
  <si>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</si>
  <si>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</si>
  <si>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</si>
  <si>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</si>
  <si>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</si>
  <si>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</si>
  <si>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</si>
  <si>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</si>
  <si>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</si>
  <si>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</si>
  <si>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</si>
  <si>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</si>
  <si>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</si>
  <si>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</si>
  <si>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</si>
  <si>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</si>
  <si>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</si>
  <si>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</si>
  <si>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</si>
  <si>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</si>
  <si>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</si>
  <si>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</si>
  <si>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</si>
  <si>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</si>
  <si>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</si>
  <si>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</si>
  <si>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</si>
  <si>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</si>
  <si>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</si>
  <si>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</si>
  <si>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</si>
  <si>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</si>
  <si>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</si>
  <si>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</si>
  <si>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</si>
  <si>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</si>
  <si>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</si>
  <si>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</si>
  <si>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</si>
  <si>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</si>
  <si>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</si>
  <si>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</si>
  <si>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</si>
  <si>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</si>
  <si>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</si>
  <si>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</si>
  <si>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</si>
  <si>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</si>
  <si>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</si>
  <si>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</si>
  <si>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</si>
  <si>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</si>
  <si>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</si>
  <si>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</si>
  <si>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</si>
  <si>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</si>
  <si>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</si>
  <si>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</si>
  <si>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</si>
  <si>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</si>
  <si>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</si>
  <si>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</si>
  <si>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</si>
  <si>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</si>
  <si>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</si>
  <si>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</si>
  <si>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</si>
  <si>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</si>
  <si>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</si>
  <si>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</si>
  <si>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</si>
  <si>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</si>
  <si>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</si>
  <si>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</si>
  <si>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</si>
  <si>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</si>
  <si>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</si>
  <si>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</si>
  <si>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</si>
  <si>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</si>
  <si>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</si>
  <si>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</si>
  <si>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</si>
  <si>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</si>
  <si>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</si>
  <si>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</si>
  <si>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</si>
  <si>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</si>
  <si>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</si>
  <si>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</si>
  <si>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</si>
  <si>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</si>
  <si>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</si>
  <si>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</si>
  <si>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</si>
  <si>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</si>
  <si>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</si>
  <si>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</si>
  <si>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</si>
  <si>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</si>
  <si>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</si>
  <si>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</si>
  <si>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</si>
  <si>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</si>
  <si>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</si>
  <si>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</si>
  <si>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</si>
  <si>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</si>
  <si>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</si>
  <si>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</si>
  <si>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</si>
  <si>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</si>
  <si>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</si>
  <si>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</si>
  <si>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</si>
  <si>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</si>
  <si>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</si>
  <si>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</si>
  <si>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</si>
  <si>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</si>
  <si>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</si>
  <si>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</si>
  <si>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</si>
  <si>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</si>
  <si>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</si>
  <si>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</si>
  <si>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</si>
  <si>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</si>
  <si>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</si>
  <si>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</si>
  <si>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</si>
  <si>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</si>
  <si>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</si>
  <si>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</si>
  <si>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</si>
  <si>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</si>
  <si>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</si>
  <si>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</si>
  <si>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</si>
  <si>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</si>
  <si>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</si>
  <si>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</si>
  <si>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</si>
  <si>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</si>
  <si>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</si>
  <si>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</si>
  <si>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</si>
  <si>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</si>
  <si>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</si>
  <si>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</si>
  <si>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</si>
  <si>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</si>
  <si>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</si>
  <si>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</si>
  <si>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</si>
  <si>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</si>
  <si>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</si>
  <si>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</si>
  <si>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</si>
  <si>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</si>
  <si>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</si>
  <si>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</si>
  <si>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</si>
  <si>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</si>
  <si>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</si>
  <si>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</si>
  <si>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</si>
  <si>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</si>
  <si>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</si>
  <si>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</si>
  <si>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</si>
  <si>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</si>
  <si>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</si>
  <si>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</si>
  <si>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</si>
  <si>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</si>
  <si>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</si>
  <si>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</si>
  <si>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</si>
  <si>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</si>
  <si>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</si>
  <si>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</si>
  <si>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</si>
  <si>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</si>
  <si>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</si>
  <si>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</si>
  <si>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</si>
  <si>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</si>
  <si>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</si>
  <si>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</si>
  <si>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</si>
  <si>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</si>
  <si>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</si>
  <si>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</si>
  <si>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</si>
  <si>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</si>
  <si>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</si>
  <si>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</si>
  <si>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</si>
  <si>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</si>
  <si>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</si>
  <si>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</si>
  <si>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</si>
  <si>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</si>
  <si>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</si>
  <si>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</si>
  <si>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</si>
  <si>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</si>
  <si>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</si>
  <si>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</si>
  <si>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</si>
  <si>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</si>
  <si>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</si>
  <si>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</si>
  <si>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</si>
  <si>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</si>
  <si>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</si>
  <si>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</si>
  <si>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</si>
  <si>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</si>
  <si>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</si>
  <si>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</si>
  <si>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</si>
  <si>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</si>
  <si>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</si>
  <si>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</si>
  <si>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</si>
  <si>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</si>
  <si>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</si>
  <si>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</si>
  <si>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</si>
  <si>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</si>
  <si>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</si>
  <si>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</si>
  <si>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</si>
  <si>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</si>
  <si>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</si>
  <si>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</si>
  <si>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</si>
  <si>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</si>
  <si>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</si>
  <si>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</si>
  <si>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</si>
  <si>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</si>
  <si>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</si>
  <si>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</si>
  <si>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</si>
  <si>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</si>
  <si>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</si>
  <si>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</si>
  <si>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</si>
  <si>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</si>
  <si>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</si>
  <si>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</si>
  <si>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</si>
  <si>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</si>
  <si>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</si>
  <si>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</si>
  <si>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</si>
  <si>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</si>
  <si>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</si>
  <si>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</si>
  <si>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</si>
  <si>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</si>
  <si>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</si>
  <si>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</si>
  <si>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</si>
  <si>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</si>
  <si>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</si>
  <si>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</si>
  <si>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</si>
  <si>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</si>
  <si>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</si>
  <si>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</si>
  <si>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</si>
  <si>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</si>
  <si>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</si>
  <si>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</si>
  <si>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</si>
  <si>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</si>
  <si>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</si>
  <si>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</si>
  <si>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</si>
  <si>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</si>
  <si>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</si>
  <si>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</si>
  <si>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</si>
  <si>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</si>
  <si>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</si>
  <si>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</si>
  <si>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</si>
  <si>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</si>
  <si>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</si>
  <si>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</si>
  <si>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</si>
  <si>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</si>
  <si>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</si>
  <si>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</si>
  <si>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</si>
  <si>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</si>
  <si>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</si>
  <si>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</si>
  <si>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</si>
  <si>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</si>
  <si>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</si>
  <si>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</si>
  <si>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</si>
  <si>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</si>
  <si>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</si>
  <si>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</si>
  <si>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</si>
  <si>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</si>
  <si>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</si>
  <si>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</si>
  <si>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</si>
  <si>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</si>
  <si>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</si>
  <si>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</si>
  <si>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</si>
  <si>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</si>
  <si>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</si>
  <si>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</si>
  <si>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</si>
  <si>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</si>
  <si>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</si>
  <si>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</si>
  <si>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</si>
  <si>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</si>
  <si>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</si>
  <si>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</si>
  <si>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</si>
  <si>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</si>
  <si>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</si>
  <si>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</si>
  <si>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</si>
  <si>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</si>
  <si>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</si>
  <si>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</si>
  <si>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</si>
  <si>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</si>
  <si>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</si>
  <si>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</si>
  <si>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</si>
  <si>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</si>
  <si>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</si>
  <si>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</si>
  <si>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</si>
  <si>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</si>
  <si>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</si>
  <si>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</si>
  <si>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</si>
  <si>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</si>
  <si>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</si>
  <si>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</si>
  <si>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</si>
  <si>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</si>
  <si>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</si>
  <si>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</si>
  <si>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</si>
  <si>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</si>
  <si>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</si>
  <si>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</si>
  <si>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</si>
  <si>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</si>
  <si>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</si>
  <si>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</si>
  <si>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</si>
  <si>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</si>
  <si>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</si>
  <si>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</si>
  <si>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</si>
  <si>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</si>
  <si>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</si>
  <si>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</si>
  <si>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</si>
  <si>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</si>
  <si>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</si>
  <si>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</si>
  <si>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</si>
  <si>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</si>
  <si>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</si>
  <si>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</si>
  <si>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</si>
  <si>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</si>
  <si>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</si>
  <si>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</si>
  <si>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</si>
  <si>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</si>
  <si>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</si>
  <si>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</si>
  <si>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</si>
  <si>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</si>
  <si>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</si>
  <si>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</si>
  <si>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</si>
  <si>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</si>
  <si>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</si>
  <si>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</si>
  <si>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</si>
  <si>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</si>
  <si>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</si>
  <si>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</si>
  <si>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</si>
  <si>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</si>
  <si>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</si>
  <si>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</si>
  <si>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</si>
  <si>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</si>
  <si>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</si>
  <si>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</si>
  <si>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</si>
  <si>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</si>
  <si>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</si>
  <si>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</si>
  <si>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</si>
  <si>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</si>
  <si>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</si>
  <si>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</si>
  <si>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</si>
  <si>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</si>
  <si>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</si>
  <si>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</si>
  <si>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</si>
  <si>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</si>
  <si>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</si>
  <si>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</si>
  <si>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</si>
  <si>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</si>
  <si>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</si>
  <si>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</si>
  <si>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</si>
  <si>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</si>
  <si>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</si>
  <si>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</si>
  <si>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</si>
  <si>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</si>
  <si>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</si>
  <si>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</si>
  <si>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</si>
  <si>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</si>
  <si>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</si>
  <si>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</si>
  <si>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</si>
  <si>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</si>
  <si>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</si>
  <si>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</si>
  <si>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</si>
  <si>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</si>
  <si>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</si>
  <si>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</si>
  <si>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</si>
  <si>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</si>
  <si>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</si>
  <si>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</si>
  <si>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</si>
  <si>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</si>
  <si>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</si>
  <si>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</si>
  <si>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</si>
  <si>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</si>
  <si>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</si>
  <si>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</si>
  <si>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</si>
  <si>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</si>
  <si>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</si>
  <si>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</si>
  <si>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</si>
  <si>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</si>
  <si>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</si>
  <si>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</si>
  <si>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</si>
  <si>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</si>
  <si>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</si>
  <si>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</si>
  <si>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</si>
  <si>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</si>
  <si>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</si>
  <si>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</si>
  <si>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</si>
  <si>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</si>
  <si>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</si>
  <si>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</si>
  <si>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</si>
  <si>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</si>
  <si>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</si>
  <si>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</si>
  <si>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</si>
  <si>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</si>
  <si>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</si>
  <si>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</si>
  <si>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</si>
  <si>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</si>
  <si>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</si>
  <si>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</si>
  <si>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</si>
  <si>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</si>
  <si>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</si>
  <si>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</si>
  <si>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</si>
  <si>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</si>
  <si>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</si>
  <si>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</si>
  <si>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</si>
  <si>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</si>
  <si>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</si>
  <si>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</si>
  <si>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</si>
  <si>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</si>
  <si>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</si>
  <si>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</si>
  <si>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</si>
  <si>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</si>
  <si>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</si>
  <si>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</si>
  <si>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</si>
  <si>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</si>
  <si>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</si>
  <si>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</si>
  <si>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</si>
  <si>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</si>
  <si>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</si>
  <si>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</si>
  <si>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</si>
  <si>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</si>
  <si>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</si>
  <si>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</si>
  <si>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</si>
  <si>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</si>
  <si>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</si>
  <si>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</si>
  <si>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</si>
  <si>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</si>
  <si>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</si>
  <si>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</si>
  <si>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</si>
  <si>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</si>
  <si>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</si>
  <si>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</si>
  <si>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</si>
  <si>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</si>
  <si>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</si>
  <si>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</si>
  <si>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</si>
  <si>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</si>
  <si>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</si>
  <si>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</si>
  <si>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</si>
  <si>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</si>
  <si>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</si>
  <si>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</si>
  <si>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</si>
  <si>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</si>
  <si>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</si>
  <si>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</si>
  <si>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</si>
  <si>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</si>
  <si>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</si>
  <si>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</si>
  <si>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</si>
  <si>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</si>
  <si>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</si>
  <si>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</si>
  <si>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</si>
  <si>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</si>
  <si>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</si>
  <si>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</si>
  <si>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</si>
  <si>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</si>
  <si>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</si>
  <si>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</si>
  <si>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</si>
  <si>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</si>
  <si>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</si>
  <si>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</si>
  <si>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</si>
  <si>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</si>
  <si>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</si>
  <si>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</si>
  <si>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</si>
  <si>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</si>
  <si>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</si>
  <si>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</si>
  <si>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</si>
  <si>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</si>
  <si>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</si>
  <si>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</si>
  <si>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</si>
  <si>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</si>
  <si>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</si>
  <si>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</si>
  <si>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</si>
  <si>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</si>
  <si>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</si>
  <si>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</si>
  <si>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</si>
  <si>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</si>
  <si>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</si>
  <si>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</si>
  <si>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</si>
  <si>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</si>
  <si>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</si>
  <si>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</si>
  <si>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</si>
  <si>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</si>
  <si>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</si>
  <si>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</si>
  <si>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</si>
  <si>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</si>
  <si>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</si>
  <si>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</si>
  <si>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</si>
  <si>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</si>
  <si>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</si>
  <si>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</si>
  <si>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</si>
  <si>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</si>
  <si>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</si>
  <si>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</si>
  <si>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</si>
  <si>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</si>
  <si>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</si>
  <si>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</si>
  <si>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</si>
  <si>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</si>
  <si>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</si>
  <si>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</si>
  <si>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</si>
  <si>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</si>
  <si>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</si>
  <si>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</si>
  <si>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</si>
  <si>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</si>
  <si>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</si>
  <si>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</si>
  <si>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</si>
  <si>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</si>
  <si>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</si>
  <si>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</si>
  <si>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</si>
  <si>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</si>
  <si>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</si>
  <si>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</si>
  <si>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</si>
  <si>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</si>
  <si>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</si>
  <si>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</si>
  <si>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</si>
  <si>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</si>
  <si>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</si>
  <si>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</si>
  <si>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</si>
  <si>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</si>
  <si>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</si>
  <si>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</si>
  <si>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</si>
  <si>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</si>
  <si>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</si>
  <si>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</si>
  <si>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</si>
  <si>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</si>
  <si>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</si>
  <si>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</si>
  <si>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</si>
  <si>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</si>
  <si>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</si>
  <si>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</si>
  <si>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</si>
  <si>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</si>
  <si>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</si>
  <si>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</si>
  <si>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</si>
  <si>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</si>
  <si>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</si>
  <si>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</si>
  <si>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</si>
  <si>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</si>
  <si>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</si>
  <si>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</si>
  <si>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</si>
  <si>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</si>
  <si>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</si>
  <si>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</si>
  <si>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</si>
  <si>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</si>
  <si>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</si>
  <si>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</si>
  <si>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</si>
  <si>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</si>
  <si>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</si>
  <si>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</si>
  <si>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</si>
  <si>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</si>
  <si>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</si>
  <si>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</si>
  <si>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</si>
  <si>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</si>
  <si>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</si>
  <si>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</si>
  <si>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</si>
  <si>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</si>
  <si>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</si>
  <si>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</si>
  <si>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</si>
  <si>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</si>
  <si>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</si>
  <si>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</si>
  <si>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</si>
  <si>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</si>
  <si>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</si>
  <si>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</si>
  <si>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</si>
  <si>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</si>
  <si>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</si>
  <si>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</si>
  <si>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</si>
  <si>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</si>
  <si>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</si>
  <si>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</si>
  <si>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</si>
  <si>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</si>
  <si>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</si>
  <si>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</si>
  <si>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</si>
  <si>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</si>
  <si>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</si>
  <si>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</si>
  <si>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</si>
  <si>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</si>
  <si>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</si>
  <si>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</si>
  <si>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</si>
  <si>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</si>
  <si>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</si>
  <si>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</si>
  <si>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</si>
  <si>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</si>
  <si>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</si>
  <si>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</si>
  <si>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</si>
  <si>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</si>
  <si>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</si>
  <si>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</si>
  <si>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</si>
  <si>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</si>
  <si>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</si>
  <si>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</si>
  <si>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</si>
  <si>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</si>
  <si>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</si>
  <si>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</si>
  <si>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</si>
  <si>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</si>
  <si>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</si>
  <si>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</si>
  <si>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</si>
  <si>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</si>
  <si>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</si>
  <si>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</si>
  <si>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</si>
  <si>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</si>
  <si>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</si>
  <si>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</si>
  <si>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</si>
  <si>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</si>
  <si>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</si>
  <si>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</si>
  <si>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</si>
  <si>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</si>
  <si>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</si>
  <si>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</si>
  <si>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</si>
  <si>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</si>
  <si>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</si>
  <si>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</si>
  <si>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</si>
  <si>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</si>
  <si>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</si>
  <si>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</si>
  <si>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</si>
  <si>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</si>
  <si>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</si>
  <si>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</si>
  <si>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</si>
  <si>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</si>
  <si>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</si>
  <si>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</si>
  <si>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</si>
  <si>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</si>
  <si>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</si>
  <si>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</si>
  <si>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</si>
  <si>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</si>
  <si>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</si>
  <si>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</si>
  <si>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</si>
  <si>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</si>
  <si>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</si>
  <si>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</si>
  <si>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</si>
  <si>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</si>
  <si>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</si>
  <si>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</si>
  <si>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</si>
  <si>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</si>
  <si>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</si>
  <si>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</si>
  <si>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</si>
  <si>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</si>
  <si>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</si>
  <si>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</si>
  <si>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</si>
  <si>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</si>
  <si>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</si>
  <si>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</si>
  <si>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</si>
  <si>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</si>
  <si>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</si>
  <si>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</si>
  <si>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</si>
  <si>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</si>
  <si>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</si>
  <si>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</si>
  <si>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</si>
  <si>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</si>
  <si>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</si>
  <si>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</si>
  <si>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</si>
  <si>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</si>
  <si>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</si>
  <si>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</si>
  <si>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</si>
  <si>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</si>
  <si>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</si>
  <si>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</si>
  <si>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</si>
  <si>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</si>
  <si>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</si>
  <si>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</si>
  <si>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</si>
  <si>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</si>
  <si>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</si>
  <si>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</si>
  <si>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</si>
  <si>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</si>
  <si>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</si>
  <si>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</si>
  <si>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</si>
  <si>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</si>
  <si>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</si>
  <si>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</si>
  <si>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</si>
  <si>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</si>
  <si>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</si>
  <si>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</si>
  <si>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</si>
  <si>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</si>
  <si>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</si>
  <si>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</si>
  <si>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</si>
  <si>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</si>
  <si>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</si>
  <si>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</si>
  <si>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</si>
  <si>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</si>
  <si>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</si>
  <si>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</si>
  <si>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</si>
  <si>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</si>
  <si>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</si>
  <si>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</si>
  <si>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</si>
  <si>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</si>
  <si>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</si>
  <si>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</si>
  <si>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</si>
  <si>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</si>
  <si>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</si>
  <si>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</si>
  <si>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</si>
  <si>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</si>
  <si>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</si>
  <si>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</si>
  <si>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</si>
  <si>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</si>
  <si>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</si>
  <si>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</si>
  <si>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</si>
  <si>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</si>
  <si>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</si>
  <si>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</si>
  <si>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</si>
  <si>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</si>
  <si>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</si>
  <si>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</si>
  <si>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</si>
  <si>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</si>
  <si>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</si>
  <si>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</si>
  <si>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</si>
  <si>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</si>
  <si>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</si>
  <si>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</si>
  <si>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</si>
  <si>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</si>
  <si>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</si>
  <si>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</si>
  <si>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</si>
  <si>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</si>
  <si>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</si>
  <si>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</si>
  <si>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</si>
  <si>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</si>
  <si>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</si>
  <si>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</si>
  <si>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</si>
  <si>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</si>
  <si>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</si>
  <si>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</si>
  <si>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</si>
  <si>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</si>
  <si>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</si>
  <si>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</si>
  <si>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</si>
  <si>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</si>
  <si>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</si>
  <si>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</si>
  <si>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</si>
  <si>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</si>
  <si>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</si>
  <si>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</si>
  <si>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</si>
  <si>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</si>
  <si>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</si>
  <si>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</si>
  <si>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</si>
  <si>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</si>
  <si>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</si>
  <si>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</si>
  <si>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</si>
  <si>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</si>
  <si>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</si>
  <si>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</si>
  <si>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</si>
  <si>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</si>
  <si>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</si>
  <si>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</si>
  <si>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</si>
  <si>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</si>
  <si>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</si>
  <si>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</si>
  <si>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</si>
  <si>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</si>
  <si>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</si>
  <si>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</si>
  <si>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</si>
  <si>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</si>
  <si>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</si>
  <si>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</si>
  <si>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</si>
  <si>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</si>
  <si>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</si>
  <si>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</si>
  <si>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</si>
  <si>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</si>
  <si>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</si>
  <si>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</si>
  <si>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</si>
  <si>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</si>
  <si>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</si>
  <si>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</si>
  <si>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</si>
  <si>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</si>
  <si>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</si>
  <si>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</si>
  <si>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</si>
  <si>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</si>
  <si>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</si>
  <si>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</si>
  <si>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</si>
  <si>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</si>
  <si>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</si>
  <si>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</si>
  <si>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</si>
  <si>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</si>
  <si>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</si>
  <si>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</si>
  <si>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</si>
  <si>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</si>
  <si>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</si>
  <si>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</si>
  <si>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</si>
  <si>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</si>
  <si>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</si>
  <si>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</si>
  <si>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</si>
  <si>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</si>
  <si>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</si>
  <si>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</si>
  <si>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</si>
  <si>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</si>
  <si>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</si>
  <si>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</si>
  <si>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</si>
  <si>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</si>
  <si>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</si>
  <si>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</si>
  <si>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</si>
  <si>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</si>
  <si>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</si>
  <si>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</si>
  <si>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</si>
  <si>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</si>
  <si>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</si>
  <si>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</si>
  <si>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</si>
  <si>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</si>
  <si>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</si>
  <si>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</si>
  <si>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</si>
  <si>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</si>
  <si>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</si>
  <si>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</si>
  <si>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</si>
  <si>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</si>
  <si>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</si>
  <si>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</si>
  <si>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</si>
  <si>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</si>
  <si>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</si>
  <si>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</si>
  <si>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</si>
  <si>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</si>
  <si>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</si>
  <si>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</si>
  <si>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</si>
  <si>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</si>
  <si>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</si>
  <si>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</si>
  <si>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</si>
  <si>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</si>
  <si>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</si>
  <si>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</si>
  <si>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</si>
  <si>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</si>
  <si>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</si>
  <si>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</si>
  <si>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</si>
  <si>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</si>
  <si>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</si>
  <si>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</si>
  <si>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</si>
  <si>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</si>
  <si>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</si>
  <si>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</si>
  <si>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</si>
  <si>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</si>
  <si>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</si>
  <si>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</si>
  <si>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</si>
  <si>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</si>
  <si>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</si>
  <si>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</si>
  <si>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</si>
  <si>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</si>
  <si>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</si>
  <si>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</si>
  <si>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</si>
  <si>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</si>
  <si>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</si>
  <si>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</si>
  <si>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</si>
  <si>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</si>
  <si>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</si>
  <si>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</si>
  <si>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</si>
  <si>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</si>
  <si>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</si>
  <si>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</si>
  <si>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</si>
  <si>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</si>
  <si>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</si>
  <si>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</si>
  <si>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</si>
  <si>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</si>
  <si>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</si>
  <si>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</si>
  <si>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</si>
  <si>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</si>
  <si>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</si>
  <si>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</si>
  <si>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</si>
  <si>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</si>
  <si>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</si>
  <si>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</si>
  <si>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</si>
  <si>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</si>
  <si>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</si>
  <si>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</si>
  <si>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</si>
  <si>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</si>
  <si>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</si>
  <si>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</si>
  <si>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</si>
  <si>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</si>
  <si>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</si>
  <si>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</si>
  <si>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</si>
  <si>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</si>
  <si>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</si>
  <si>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</si>
  <si>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</si>
  <si>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</si>
  <si>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</si>
  <si>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</si>
  <si>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</si>
  <si>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</si>
  <si>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</si>
  <si>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</si>
  <si>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</si>
  <si>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</si>
  <si>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</si>
  <si>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</si>
  <si>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</si>
  <si>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</si>
  <si>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</si>
  <si>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</si>
  <si>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</si>
  <si>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</si>
  <si>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</si>
  <si>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</si>
  <si>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</si>
  <si>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</si>
  <si>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</si>
  <si>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</si>
  <si>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</si>
  <si>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</si>
  <si>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</si>
  <si>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</si>
  <si>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</si>
  <si>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</si>
  <si>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</si>
  <si>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</si>
  <si>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</si>
  <si>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</si>
  <si>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</si>
  <si>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</si>
  <si>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</si>
  <si>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</si>
  <si>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</si>
  <si>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</si>
  <si>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</si>
  <si>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</si>
  <si>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</si>
  <si>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</si>
  <si>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</si>
  <si>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</si>
  <si>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</si>
  <si>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</si>
  <si>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</si>
  <si>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</si>
  <si>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</si>
  <si>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</si>
  <si>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</si>
  <si>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</si>
  <si>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</si>
  <si>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</si>
  <si>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</si>
  <si>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</si>
  <si>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</si>
  <si>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</si>
  <si>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</si>
  <si>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</si>
  <si>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</si>
  <si>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</si>
  <si>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</si>
  <si>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</si>
  <si>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</si>
  <si>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</si>
  <si>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</si>
  <si>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</si>
  <si>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</si>
  <si>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</si>
  <si>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</si>
  <si>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</si>
  <si>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</si>
  <si>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</si>
  <si>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</si>
  <si>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</si>
  <si>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</si>
  <si>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</si>
  <si>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</si>
  <si>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</si>
  <si>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</si>
  <si>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</si>
  <si>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</si>
  <si>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</si>
  <si>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</si>
  <si>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</si>
  <si>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</si>
  <si>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</si>
  <si>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</si>
  <si>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</si>
  <si>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</si>
  <si>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</si>
  <si>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</si>
  <si>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</si>
  <si>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</si>
  <si>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</si>
  <si>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</si>
  <si>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</si>
  <si>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</si>
  <si>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</si>
  <si>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</si>
  <si>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</si>
  <si>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</si>
  <si>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</si>
  <si>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</si>
  <si>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</si>
  <si>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</si>
  <si>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</si>
  <si>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</si>
  <si>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</si>
  <si>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</si>
  <si>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</si>
  <si>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</si>
  <si>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</si>
  <si>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</si>
  <si>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</si>
  <si>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</si>
  <si>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</si>
  <si>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</si>
  <si>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</si>
  <si>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</si>
  <si>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</si>
  <si>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</si>
  <si>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</si>
  <si>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</si>
  <si>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</si>
  <si>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</si>
  <si>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</si>
  <si>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</si>
  <si>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</si>
  <si>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</si>
  <si>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</si>
  <si>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</si>
  <si>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</si>
  <si>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</si>
  <si>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</si>
  <si>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</si>
  <si>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</si>
  <si>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</si>
  <si>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</si>
  <si>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</si>
  <si>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</si>
  <si>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</si>
  <si>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</si>
  <si>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</si>
  <si>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</si>
  <si>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</si>
  <si>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</si>
  <si>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</si>
  <si>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</si>
  <si>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</si>
  <si>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</si>
  <si>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</si>
  <si>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</si>
  <si>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</si>
  <si>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</si>
  <si>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</si>
  <si>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</si>
  <si>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</si>
  <si>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</si>
  <si>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</si>
  <si>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</si>
  <si>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</si>
  <si>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</si>
  <si>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</si>
  <si>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</si>
  <si>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</si>
  <si>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</si>
  <si>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</si>
  <si>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</si>
  <si>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</si>
  <si>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</si>
  <si>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</si>
  <si>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</si>
  <si>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</si>
  <si>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</si>
  <si>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</si>
  <si>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</si>
  <si>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</si>
  <si>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</si>
  <si>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</si>
  <si>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</si>
  <si>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</si>
  <si>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</si>
  <si>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</si>
  <si>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</si>
  <si>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</si>
  <si>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</si>
  <si>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</si>
  <si>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</si>
  <si>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</si>
  <si>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</si>
  <si>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</si>
  <si>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</si>
  <si>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</si>
  <si>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</si>
  <si>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</si>
  <si>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</si>
  <si>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</si>
  <si>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</si>
  <si>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</si>
  <si>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</si>
  <si>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</si>
  <si>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</si>
  <si>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</si>
  <si>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</si>
  <si>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</si>
  <si>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</si>
  <si>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</si>
  <si>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</si>
  <si>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</si>
  <si>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</si>
  <si>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</si>
  <si>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</si>
  <si>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</si>
  <si>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</si>
  <si>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</si>
  <si>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</si>
  <si>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</si>
  <si>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</si>
  <si>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</si>
  <si>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</si>
  <si>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</si>
  <si>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</si>
  <si>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</si>
  <si>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</si>
  <si>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</si>
  <si>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</si>
  <si>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</si>
  <si>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</si>
  <si>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</si>
  <si>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</si>
  <si>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</si>
  <si>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</si>
  <si>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</si>
  <si>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</si>
  <si>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</si>
  <si>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</si>
  <si>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</si>
  <si>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</si>
  <si>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</si>
  <si>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</si>
  <si>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</si>
  <si>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</si>
  <si>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</si>
  <si>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</si>
  <si>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</si>
  <si>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</si>
  <si>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</si>
  <si>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</si>
  <si>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</si>
  <si>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</si>
  <si>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</si>
  <si>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</si>
  <si>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</si>
  <si>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</si>
  <si>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</si>
  <si>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</si>
  <si>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</si>
  <si>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</si>
  <si>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</si>
  <si>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</si>
  <si>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</si>
  <si>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</si>
  <si>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</si>
  <si>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</si>
  <si>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</si>
  <si>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</si>
  <si>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</si>
  <si>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</si>
  <si>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</si>
  <si>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</si>
  <si>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</si>
  <si>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</si>
  <si>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</si>
  <si>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</si>
  <si>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</si>
  <si>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</si>
  <si>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</si>
  <si>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</si>
  <si>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</si>
  <si>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</si>
  <si>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</si>
  <si>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</si>
  <si>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</si>
  <si>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</si>
  <si>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</si>
  <si>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</si>
  <si>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</si>
  <si>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</si>
  <si>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</si>
  <si>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</si>
  <si>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</si>
  <si>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</si>
  <si>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</si>
  <si>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</si>
  <si>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</si>
  <si>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</si>
  <si>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</si>
  <si>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</si>
  <si>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</si>
  <si>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</si>
  <si>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</si>
  <si>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</si>
  <si>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</si>
  <si>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</si>
  <si>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</si>
  <si>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</si>
  <si>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</si>
  <si>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</si>
  <si>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</si>
  <si>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</si>
  <si>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</si>
  <si>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</si>
  <si>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</si>
  <si>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</si>
  <si>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</si>
  <si>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</si>
  <si>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</si>
  <si>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</si>
  <si>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</si>
  <si>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</si>
  <si>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</si>
  <si>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</si>
  <si>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</si>
  <si>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</si>
  <si>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</si>
  <si>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</si>
  <si>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</si>
  <si>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</si>
  <si>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</si>
  <si>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</si>
  <si>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</si>
  <si>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</si>
  <si>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</si>
  <si>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</si>
  <si>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</si>
  <si>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</si>
  <si>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</si>
  <si>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</si>
  <si>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</si>
  <si>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</si>
  <si>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</si>
  <si>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</si>
  <si>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</si>
  <si>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</si>
  <si>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</si>
  <si>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</si>
  <si>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</si>
  <si>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</si>
  <si>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</si>
  <si>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</si>
  <si>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</si>
  <si>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</si>
  <si>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</si>
  <si>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</si>
  <si>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</si>
  <si>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</si>
  <si>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</si>
  <si>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</si>
  <si>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</si>
  <si>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</si>
  <si>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</si>
  <si>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</si>
  <si>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</si>
  <si>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</si>
  <si>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</si>
  <si>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</si>
  <si>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</si>
  <si>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</si>
  <si>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</si>
  <si>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</si>
  <si>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</si>
  <si>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</si>
  <si>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</si>
  <si>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</si>
  <si>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</si>
  <si>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</si>
  <si>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</si>
  <si>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</si>
  <si>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</si>
  <si>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</si>
  <si>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</si>
  <si>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</si>
  <si>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</si>
  <si>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</si>
  <si>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</si>
  <si>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</si>
  <si>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</si>
  <si>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</si>
  <si>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</si>
  <si>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</si>
  <si>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</si>
  <si>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</si>
  <si>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</si>
  <si>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</si>
  <si>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</si>
  <si>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</si>
  <si>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</si>
  <si>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</si>
  <si>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</si>
  <si>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</si>
  <si>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</si>
  <si>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</si>
  <si>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</si>
  <si>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</si>
  <si>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</si>
  <si>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</si>
  <si>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</si>
  <si>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</si>
  <si>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</si>
  <si>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</si>
  <si>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</si>
  <si>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</si>
  <si>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</si>
  <si>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</si>
  <si>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</si>
  <si>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</si>
  <si>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</si>
  <si>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</si>
  <si>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</si>
  <si>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</si>
  <si>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</si>
  <si>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</si>
  <si>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</si>
  <si>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</si>
  <si>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</si>
  <si>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</si>
  <si>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</si>
  <si>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</si>
  <si>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</si>
  <si>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</si>
  <si>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</si>
  <si>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</si>
  <si>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</si>
  <si>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</si>
  <si>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</si>
  <si>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</si>
  <si>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</si>
  <si>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</si>
  <si>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</si>
  <si>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</si>
  <si>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</si>
  <si>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</si>
  <si>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</si>
  <si>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</si>
  <si>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</si>
  <si>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</si>
  <si>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</si>
  <si>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</si>
  <si>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</si>
  <si>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</si>
  <si>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</si>
  <si>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</si>
  <si>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</si>
  <si>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</si>
  <si>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</si>
  <si>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</si>
  <si>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</si>
  <si>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</si>
  <si>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</si>
  <si>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</si>
  <si>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</si>
  <si>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</si>
  <si>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</si>
  <si>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</si>
  <si>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</si>
  <si>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</si>
  <si>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</si>
  <si>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</si>
  <si>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</si>
  <si>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</si>
  <si>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</si>
  <si>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</si>
  <si>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</si>
  <si>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</si>
  <si>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</si>
  <si>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</si>
  <si>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</si>
  <si>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</si>
  <si>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</si>
  <si>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</si>
  <si>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</si>
  <si>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</si>
  <si>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</si>
  <si>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</si>
  <si>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</si>
  <si>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</si>
  <si>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</si>
  <si>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</si>
  <si>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</si>
  <si>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</si>
  <si>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</si>
  <si>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</si>
  <si>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</si>
  <si>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</si>
  <si>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</si>
  <si>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</si>
  <si>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</si>
  <si>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</si>
  <si>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</si>
  <si>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</si>
  <si>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</si>
  <si>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</si>
  <si>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</si>
  <si>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</si>
  <si>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</si>
  <si>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</si>
  <si>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</si>
  <si>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</si>
  <si>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</si>
  <si>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</si>
  <si>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</si>
  <si>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</si>
  <si>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</si>
  <si>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</si>
  <si>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</si>
  <si>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</si>
  <si>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</si>
  <si>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</si>
  <si>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</si>
  <si>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</si>
  <si>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</si>
  <si>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</si>
  <si>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</si>
  <si>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</si>
  <si>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</si>
  <si>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</si>
  <si>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</si>
  <si>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</si>
  <si>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</si>
  <si>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</si>
  <si>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</si>
  <si>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</si>
  <si>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</si>
  <si>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</si>
  <si>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</si>
  <si>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</si>
  <si>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</si>
  <si>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</si>
  <si>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</si>
  <si>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</si>
  <si>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</si>
  <si>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</si>
  <si>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</si>
  <si>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</si>
  <si>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</si>
  <si>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</si>
  <si>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</si>
  <si>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</si>
  <si>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</si>
  <si>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</si>
  <si>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</si>
  <si>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</si>
  <si>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</si>
  <si>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</si>
  <si>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</si>
  <si>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</si>
  <si>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</si>
  <si>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</si>
  <si>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</si>
  <si>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</si>
  <si>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</si>
  <si>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</si>
  <si>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</si>
  <si>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</si>
  <si>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</si>
  <si>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</si>
  <si>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</si>
  <si>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</si>
  <si>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</si>
  <si>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</si>
  <si>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</si>
  <si>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</si>
  <si>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</si>
  <si>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</si>
  <si>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</si>
  <si>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</si>
  <si>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</si>
  <si>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</si>
  <si>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</si>
  <si>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</si>
  <si>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</si>
  <si>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</si>
  <si>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</si>
  <si>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</si>
  <si>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</si>
  <si>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</si>
  <si>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</si>
  <si>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</si>
  <si>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</si>
  <si>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</si>
  <si>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</si>
  <si>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</si>
  <si>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</si>
  <si>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</si>
  <si>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</si>
  <si>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</si>
  <si>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</si>
  <si>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</si>
  <si>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</si>
  <si>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</si>
  <si>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</si>
  <si>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</si>
  <si>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</si>
  <si>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</si>
  <si>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</si>
  <si>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</si>
  <si>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</si>
  <si>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</si>
  <si>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</si>
  <si>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</si>
  <si>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</si>
  <si>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</si>
  <si>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</si>
  <si>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</si>
  <si>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</si>
  <si>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</si>
  <si>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</si>
  <si>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</si>
  <si>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</si>
  <si>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</si>
  <si>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</si>
  <si>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</si>
  <si>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</si>
  <si>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</si>
  <si>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</si>
  <si>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</si>
  <si>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</si>
  <si>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</si>
  <si>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</si>
  <si>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</si>
  <si>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</si>
  <si>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</si>
  <si>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</si>
  <si>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</si>
  <si>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</si>
  <si>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</si>
  <si>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</si>
  <si>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</si>
  <si>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</si>
  <si>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</si>
  <si>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</si>
  <si>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</si>
  <si>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</si>
  <si>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</si>
  <si>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</si>
  <si>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</si>
  <si>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</si>
  <si>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</si>
  <si>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</si>
  <si>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50 mins</t>
  </si>
  <si>
    <t>PCM-20251103-00001105</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</si>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</sst>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301.66336342592695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2.1476620371686295E-2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8.0585416668327525E-2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45964.611789120368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45964.611789120368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45964.611789120368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45964.611789120368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45964.611789120368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45964.611789120368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45964.611789120368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45964.611789120368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45964.611789120368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45964.611789120368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45964.611789120368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45964.611789120368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45964.611789120368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45964.611789120368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45964.611789120368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45964.611789120368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45964.611789120368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45964.611789120368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45964.611789120368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45964.611789120368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45964.611789120368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45964.611789120368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45964.611789120368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45964.611789120368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45964.611789120368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45964.611789120368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45964.611789120368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45964.611789120368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45964.611789120368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45964.611789120368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45964.611789120368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45964.611789120368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45964.611789120368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45964.611789120368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45964.611789120368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45964.611789120368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45964.611789120368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45964.611789120368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45964.611789120368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45964.611789120368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45964.611789120368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45964.611789120368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45964.611789120368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45964.611789120368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45964.611789120368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45964.611789120368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45964.611789120368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45964.611789120368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45964.611789120368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45964.611789120368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45964.611789120368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45964.611789120368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45964.611789120368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45964.611789120368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45964.611789120368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45964.611789120368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45964.611789120368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45964.611789120368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45964.611789120368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45964.611789120368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45964.611789120368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45964.611789120368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45964.611789120368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45964.611789120368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45964.611789120368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45964.611789120368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45964.611789120368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45964.611789120368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45964.611789120368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45964.611789120368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45964.611789120368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45964.611789120368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45964.611789120368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45964.611789120368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45964.611789120368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45964.611789120368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45964.611789120368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45964.611789120368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45964.611789120368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45964.611789120368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45964.611789120368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45964.611789120368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45964.611789120368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45964.611789120368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45964.611789120368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45964.611789120368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45964.611789120368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45964.611789120368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45964.611789120368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45964.611789120368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45964.611789120368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45964.611789120368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45964.611789120368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45964.611789120368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45964.611789120368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45964.611789120368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45964.611789120368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45964.611789120368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45964.611789120368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45964.611789120368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45964.611789120368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45964.611789120368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45964.611789120368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45964.611789120368</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45964.611789120368</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C8B56FCC-474D-42DD-904D-63E416A5A652}"/>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139.61195138889161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5.8697060185222654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0.13625671296176733</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45964.611789120368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45964.611789120368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45964.611789120368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45964.611789351853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45964.611789351853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45964.611789351853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45964.611789351853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45964.611789351853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45964.611789351853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45964.611789351853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45964.611789351853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45964.611789351853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45964.611789351853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45964.611789351853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45964.611789351853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45964.611789351853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45964.611789351853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45964.611789351853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45964.611789351853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45964.611789351853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45964.611789351853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45964.611789351853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45964.611789351853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45964.611789351853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45964.611789351853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45964.611789351853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45964.611789351853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45964.611789351853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45964.611789351853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45964.611789351853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45964.611789351853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45964.611789351853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45964.611789351853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45964.611789351853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45964.611789351853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45964.611789351853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45964.611789351853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45964.611789351853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45964.611789351853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45964.611789351853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45964.611789351853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45964.611789351853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45964.611789351853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45964.611789351853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45964.611789351853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45964.611789351853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45964.611789351853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45964.611789351853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45964.611789351853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45964.611789351853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45964.611789351853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45964.611789351853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45964.611789351853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45964.611789351853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45964.611789351853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45964.611789351853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45964.611789351853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45964.611789351853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45964.611789351853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45964.611789351853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45964.611789351853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45964.611789351853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45964.611789351853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45964.611789351853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45964.611789351853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45964.611789351853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45964.611789351853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45964.611789351853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45964.611789351853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45964.611789351853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45964.611789351853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45964.611789351853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45964.611789351853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45964.611789351853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45964.611789351853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45964.611789351853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45964.611789351853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45964.611789351853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45964.611789351853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45964.611789351853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45964.611789351853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45964.611789351853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45964.611789351853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45964.611789351853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45964.611789351853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45964.611789351853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45964.611789351853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45964.611789351853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45964.611789351853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45964.611789351853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45964.611789351853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45964.611789351853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45964.611789351853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45964.611789351853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45964.611789351853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45964.611789351853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45964.611789351853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45964.611789351853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45964.611789351853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45964.611789351853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45964.611789351853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45964.611789351853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45964.611789351853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45964.611789351853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45964.611789351853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45964.611789351853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45964.611789351853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45964.611789351853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45964.611789351853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45964.611789351853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45964.611789351853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45964.611789351853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45964.611789351853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45964.611789351853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45964.611789351853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45964.611789351853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45964.611789351853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45964.611789351853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45964.611789351853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45964.611789351853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45964.611789351853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45964.611789351853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45964.611789351853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45964.611789351853</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4.4543981479364447E-2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4.9027777786250226E-3</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45964.611789351853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45964.611789351853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45964.611789351853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45964.611789351853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45964.611789351853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45964.611789351853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45964.611789351853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45964.611789351853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45964.611789351853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45964.611789351853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45964.611789351853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45964.611789351853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45964.611789351853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45964.611789351853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45964.611789351853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45964.611789351853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45964.611789351853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45964.611789351853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45964.611789351853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45964.611789351853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45964.611789351853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45964.611789351853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45964.611789351853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45964.611789351853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45964.611789351853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45964.611789351853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45964.611789351853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45964.611789351853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45964.611789351853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45964.611789351853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45964.611789351853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45964.611789351853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45964.611789351853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45964.611789351853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45964.611789351853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45964.611789351853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45964.611789351853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45964.611789351853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45964.611789351853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45964.611789351853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45964.611789351853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45964.611789351853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45964.611789351853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45964.611789351853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45964.611789351853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45964.611789351853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45964.611789351853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45964.611789351853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45964.611789351853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45964.611789351853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45964.611789351853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45964.611789351853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45964.611789351853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45964.611789351853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45964.611789351853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45964.611789351853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45964.611789351853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45964.611789351853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45964.611789351853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45964.611789351853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45964.611789351853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45964.611789351853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45964.611789351853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45964.611789351853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45964.611789351853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45964.611789351853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45964.611789351853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45964.611789351853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45964.611789351853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45964.611789351853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45964.611789351853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45964.611789351853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45964.611789351853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45964.611789351853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45964.611789351853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45964.611789351853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45964.611789351853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45964.611789351853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45964.611789351853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45964.611789351853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45964.611789351853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45964.611789351853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45964.611789351853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45964.611789351853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45964.611789351853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45964.611789351853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45964.611789351853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45964.611789351853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45964.611789351853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45964.611789351853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45964.611789351853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45964.611789351853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45964.611789351853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45964.611789351853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45964.611789351853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45964.611789351853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45964.611789351853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45964.611789351853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45964.611789351853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45964.611789351853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45964.611789351853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45964.611789351853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45964.611789351853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45964.611789351853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45964.611789351853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45964.611789351853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45964.611789351853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45964.611789351853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45964.611789351853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45964.611789351853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45964.611789351853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45964.611789351853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45964.611789351853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45964.611789351853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45964.611789351853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45964.611789351853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45964.611789351853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45964.611789351853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45964.611789351853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45964.611789351853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45964.611789351853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45964.611789351853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45964.611789351853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45964.611789351853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45964.611789351853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45964.611789351853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45964.611789351853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45964.611789351853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45964.611789351853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45964.611789351853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45964.611789351853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45964.611789351853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45964.611789351853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45964.611789351853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45964.611789351853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45964.611789351853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45964.611789351853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45964.611789351853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45964.611789351853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45964.611789351853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45964.611789351853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45964.611789351853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45964.611789351853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45964.611789351853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45964.611789351853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45964.611789351853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45964.611789351853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45964.611789351853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45964.611789351853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45964.611789351853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45964.611789351853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45964.611789351853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45964.611789351853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45964.611789351853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45964.611789351853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45964.611789351853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45964.611789351853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45964.611789351853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45964.611789351853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45964.611789351853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45964.611789351853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45964.611789351853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45964.611789351853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45964.611789351853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45964.611789351853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45964.611789351853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45964.611789351853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45964.611789351853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45964.611789351853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45964.611789351853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45964.611789351853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45964.611789351853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45964.611789351853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45964.611789351853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45964.611789351853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45964.611789351853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45964.611789351853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45964.611789351853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45964.611789351853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45964.611789351853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45964.611789351853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45964.611789351853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45964.611789351853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45964.611789351853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45964.611789351853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45964.611789351853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45964.611789351853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45964.611789351853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45964.611789351853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45964.611789351853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45964.611789351853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45964.611789351853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45964.611789351853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45964.611789351853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45964.611789351853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45964.611789351853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45964.611789351853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45964.611789351853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45964.611789351853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45964.611789351853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45964.611789351853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45964.611789351853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45964.611789351853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45964.611789351853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45964.611789351853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45964.611789351853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45964.611789351853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45964.611789351853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45964.611789351853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45964.611789351853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45964.611789351853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45964.611789351853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45964.611789351853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45964.611789351853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45964.611789351853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45964.611789351853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45964.611789351853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45964.611789351853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45964.611789351853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45964.611789351853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45964.611789351853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45964.611789351853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45964.611789351853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45964.611789351853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45964.611789351853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45964.611789351853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45964.611789351853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45964.611789351853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45964.611789351853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45964.611789351853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45964.611789351853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45964.611789351853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45964.611789351853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45964.611789351853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45964.611789351853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45964.611789351853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45964.611789351853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45964.611789351853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45964.611789351853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45964.611789351853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45964.611789351853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45964.611789351853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45964.611789351853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45964.611789351853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45964.611789351853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45964.611789351853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45964.611789351853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45964.611789351853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45964.611789351853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45964.611789351853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45964.611789351853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45964.611789351853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45964.611789351853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45964.611789351853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45964.611789351853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45964.611789351853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45964.611789351853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45964.611789351853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45964.611789351853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45964.611789351853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45964.611789351853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45964.611789351853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45964.611789351853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45964.611789351853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45964.611789351853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45964.611789351853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45964.611789351853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45964.611789351853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45964.611789351853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45964.611789351853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45964.611789351853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45964.611789351853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45964.611789351853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45964.611789351853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45964.611789351853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45964.611789351853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45964.611789351853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45964.611789351853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45964.611789351853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45964.611789351853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45964.611789351853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45964.611789351853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45964.611789351853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45964.611789351853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45964.611789351853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45964.611789351853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45964.611789351853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45964.611789351853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45964.611789351853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45964.611789351853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45964.611789351853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45964.611789351853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45964.611789351853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45964.611789351853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45964.611789351853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45964.611789351853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45964.611789351853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45964.611789351853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45964.611789351853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45964.611789351853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45964.611789351853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45964.611789351853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45964.611789351853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45964.611789351853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45964.611789351853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45964.611789351853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45964.611789351853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45964.611789351853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45964.611789351853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45964.611789351853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45964.611789351853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45964.611789351853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45964.611789351853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45964.611789351853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45964.611789351853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45964.611789351853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45964.611789351853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45964.611789351853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45964.611789351853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45964.611789351853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45964.611789351853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45964.611789351853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45964.611789351853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45964.611789351853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45964.611789351853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45964.611789351853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45964.611789351853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45964.611789351853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45964.611789351853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45964.611789351853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45964.611789351853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45964.611789351853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45964.611789351853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45964.611789351853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45964.611789351853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45964.611789351853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45964.611789351853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45964.611789351853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45964.611789351853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45964.611789351853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45964.611789351853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45964.611789351853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45964.611789351853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45964.611789351853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45964.611789351853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45964.611789351853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45964.611789351853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45964.611789351853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45964.611789351853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45964.611789351853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45964.611789351853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45964.611789351853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45964.611789351853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45964.611789351853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45964.611789351853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45964.611789351853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45964.611789351853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45964.611789351853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45964.611789351853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45964.611789351853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45964.611789351853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45964.611789351853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45964.611789351853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45964.611789351853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45964.611789351853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45964.611789351853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45964.611789351853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45964.611789351853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45964.611789351853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45964.611789351853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45964.611789351853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45964.611789351853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45964.611789351853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45964.611789351853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45964.611789351853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45964.611789351853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45964.611789351853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45964.611789351853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45964.611789351853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45964.611789351853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45964.611789351853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45964.611789351853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45964.611789351853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45964.611789351853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45964.611789351853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45964.611789351853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45964.611789351853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45964.611789351853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45964.611789351853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45964.611789351853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45964.611789351853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45964.611789351853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45964.611789351853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45964.611789351853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45964.611789351853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45964.611789351853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45964.611789351853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45964.611789351853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45964.611789351853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45964.611789351853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45964.611789351853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45964.611789351853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45964.611789351853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45964.611789351853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45964.611789351853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45964.611789351853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45964.611789351853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45964.611789351853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45964.611789351853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45964.611789351853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45964.611789351853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45964.611789351853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45964.611789351853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45964.611789351853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45964.611789351853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45964.611789351853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45964.611789351853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45964.611789351853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45964.611789351853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45964.611789351853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45964.611789351853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45964.611789351853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45964.611789351853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45964.611789351853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45964.611789351853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45964.611789351853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45964.611789351853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45964.611789351853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45964.611789351853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45964.611789351853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45964.611789351853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45964.611789351853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45964.611789351853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45964.611789351853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45964.611789351853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45964.611789351853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45964.611789351853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45964.611789351853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45964.611789351853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45964.611789351853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45964.611789351853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45964.611789351853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45964.611789351853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45964.611789351853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45964.611789351853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45964.611789351853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45964.611789351853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45964.611789351853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45964.611789351853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45964.611789351853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45964.611789351853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45964.611789351853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45964.611789351853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45964.611789351853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45964.611789351853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45964.611789351853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45964.611789351853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45964.611789351853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45964.611789351853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45964.611789351853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45964.611789351853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45964.611789351853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45964.611789351853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45964.611789351853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45964.611789351853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45964.611789351853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45964.611789351853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45964.611789351853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45964.611789351853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45964.611789351853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45964.611789351853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45964.611789351853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45964.611789351853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45964.611789351853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45964.611789351853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45964.611789351853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45964.611789351853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45964.611789351853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45964.611789351853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45964.611789351853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45964.611789351853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45964.611789351853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45964.611789351853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45964.611789351853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45964.611789351853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45964.611789351853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45964.611789351853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45964.611789351853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45964.611789351853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45964.611789351853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45964.611789351853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45964.611789351853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45964.611789351853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45964.611789351853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45964.611789351853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45964.611789351853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45964.611789351853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45964.611789351853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45964.611789351853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45964.611789351853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45964.611789351853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45964.611789351853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45964.611789351853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45964.611789351853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45964.611789351853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45964.611789351853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45964.611789351853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45964.611789351853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45964.611789351853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45964.611789351853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45964.611789351853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45964.611789351853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45964.611789351853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45964.611789351853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45964.611789351853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45964.611789351853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45964.611789351853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45964.611789351853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45964.611789351853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45964.611789351853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45964.611789351853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45964.611789351853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45964.611789351853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45964.611789351853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45964.611789351853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45964.611789351853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45964.611789351853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45964.611789351853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45964.611789351853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45964.611789351853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45964.611789351853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45964.611789351853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45964.611789351853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45964.611789351853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45964.611789351853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45964.611789351853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45964.611789351853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45964.611789351853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45964.611789351853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45964.611789351853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45964.611789351853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45964.611789351853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45964.611789351853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45964.611789351853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45964.611789351853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45964.611789351853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45964.611789351853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45964.611789351853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45964.611789351853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45964.611789351853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45964.611789351853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45964.611789351853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45964.611789351853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45964.611789351853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45964.611789351853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45964.611789351853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45964.611789351853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45964.611789351853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45964.611789351853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45964.611789351853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45964.611789351853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45964.611789351853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45964.611789351853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45964.611789351853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45964.611789351853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45964.611789351853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45964.611789351853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45964.611789351853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45964.611789351853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45964.611789351853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45964.611789351853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45964.611789351853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45964.611789351853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45964.611789351853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45964.611789351853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45964.611789351853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45964.611789351853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45964.611789351853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45964.611789351853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45964.611789351853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45964.611789351853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45964.611789351853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45964.611789351853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45964.611789351853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45964.611789351853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45964.611789351853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45964.611789351853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45964.611789351853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45964.611789351853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45964.611789351853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45964.611789351853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45964.611789351853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45964.611789351853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45964.611789351853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45964.611789351853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45964.611789351853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45964.611789351853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45964.611789351853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45964.611789351853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45964.611789351853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45964.611789351853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45964.611789351853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45964.611789351853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45964.611789351853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45964.611789351853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45964.611789351853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45964.611789351853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45964.611789351853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45964.611789351853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45964.611789351853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45964.611789351853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45964.611789351853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45964.611789351853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45964.611789351853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45964.611789351853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45964.611789351853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45964.611789351853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45964.611789351853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45964.611789351853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45964.611789351853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45964.611789351853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45964.611789351853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45964.611789351853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45964.611789351853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45964.611789351853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45964.611789351853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45964.611789351853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45964.611789351853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45964.611789351853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45964.611789351853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45964.611789351853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45964.611789351853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45964.611789351853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45964.611789351853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45964.611789351853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45964.611789351853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45964.611789351853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45964.611789351853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45964.611789351853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45964.611789351853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45964.611789351853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45964.611789351853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45964.611789351853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45964.611789351853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45964.611789351853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45964.611789351853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45964.611789351853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45964.611789351853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45964.611789351853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45964.611789351853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45964.611789351853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45964.611789351853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45964.611789351853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45964.611789351853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45964.611789351853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45964.611789351853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45964.611789351853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45964.611789351853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45964.611789351853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45964.611789351853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45964.611789351853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45964.611789351853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45964.611789351853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45964.611789351853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45964.611789351853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45964.611789351853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45964.611789351853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45964.611789351853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45964.611789351853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45964.611789351853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45964.611789351853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45964.611789351853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45964.611789351853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45964.611789351853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45964.611789351853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45964.611789351853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45964.611789351853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45964.611789351853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45964.611789351853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45964.611789351853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45964.611789351853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45964.611789351853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45964.611789351853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45964.611789351853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45964.611789351853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45964.611789351853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45964.611789351853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45964.611789351853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45964.611789351853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45964.611789351853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45964.611789351853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45964.611789351853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45964.611789351853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45964.611789351853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45964.611789351853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45964.611789351853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45964.611789351853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45964.611789351853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45964.611789351853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45964.611789351853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45964.611789351853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45964.611789351853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45964.611789351853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45964.611789351853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45964.611789351853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45964.611789351853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45964.611789351853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45964.611789351853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45964.611789351853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45964.611789351853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45964.611789351853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45964.611789351853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45964.611789351853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45964.611789351853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45964.611789351853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45964.611789351853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45964.611789351853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45964.611789351853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45964.611789351853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45964.611789351853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45964.611789351853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45964.611789351853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45964.611789351853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45964.611789351853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45964.611789351853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45964.611789351853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45964.611789351853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45964.611789351853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45964.611789351853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45964.611789351853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45964.611789351853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45964.611789351853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45964.611789351853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45964.611789351853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45964.611789351853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45964.611789351853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45964.611789351853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45964.611789351853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45964.611789351853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45964.611789351853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45964.611789351853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45964.611789351853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45964.611789351853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45964.611789351853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45964.611789351853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45964.611789351853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45964.611789351853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45964.611789351853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45964.611789351853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45964.611789351853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45964.611789351853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45964.611789351853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45964.611789351853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45964.611789351853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45964.611789351853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45964.611789351853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45964.611789351853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45964.611789351853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45964.611789351853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45964.611789351853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45964.611789351853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45964.611789351853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45964.611789351853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45964.611789351853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45964.611789351853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45964.611789351853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45964.611789351853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45964.611789351853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45964.611789351853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45964.611789351853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45964.611789351853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45964.611789351853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45964.611789351853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45964.611789351853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45964.611789351853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45964.611789351853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45964.611789351853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45964.611789351853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45964.611789351853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45964.611789351853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45964.611789351853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45964.611789351853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45964.611789351853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45964.611789351853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45964.611789351853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45964.611789351853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45964.611789351853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45964.611789351853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45964.611789351853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45964.611789351853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45964.611789351853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45964.611789351853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45964.611789351853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45964.611789351853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45964.611789351853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45964.611789351853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45964.611789351853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45964.611789351853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45964.611789351853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45964.611789351853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45964.611789351853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45964.611789351853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45964.611789351853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45964.611789351853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45964.611789351853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45964.611789351853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45964.611789351853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45964.611789351853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45964.611789351853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45964.611789351853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45964.611789351853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45964.611789351853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45964.611789351853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45964.611789351853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45964.611789351853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45964.611789351853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45964.611789351853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45964.611789351853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45964.611789351853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45964.611789351853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45964.611789351853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45964.611789351853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45964.611789351853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45964.611789351853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45964.611789351853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45964.611789351853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45964.611789351853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45964.611789351853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45964.611789351853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45964.611789351853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45964.611789351853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45964.611789351853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45964.611789351853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45964.611789351853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45964.611789351853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45964.611789351853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45964.611789351853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45964.611789351853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45964.611789351853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45964.611789351853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45964.611789351853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45964.611789351853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45964.611789351853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45964.611789351853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45964.611789351853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45964.611789351853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45964.611789351853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45964.611789351853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45964.611789351853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45964.611789351853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45964.611789351853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45964.611789351853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45964.611789351853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45964.611789351853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45964.611789351853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45964.611789351853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45964.611789351853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45964.611789351853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45964.611789351853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45964.611789351853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45964.611789351853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45964.611789351853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45964.611789351853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45964.611789351853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45964.611789351853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45964.611789351853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45964.611789351853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45964.611789351853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45964.611789351853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45964.611789351853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45964.611789351853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45964.611789351853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45964.611789351853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45964.611789351853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45964.611789351853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45964.611789351853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45964.611789351853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45964.611789351853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45964.611789351853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45964.611789351853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45964.611789351853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45964.611789351853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45964.611789351853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45964.611789351853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45964.611789351853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45964.611789351853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45964.611789351853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45964.611789351853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45964.611789351853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45964.611789351853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45964.611789351853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45964.611789351853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45964.611789351853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45964.611789351853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45964.611789351853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45964.611789351853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45964.611789351853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45964.611789351853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45964.611789351853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45964.611789351853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45964.611789351853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45964.611789351853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45964.611789351853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45964.611789351853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45964.611789351853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45964.611789351853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45964.611789351853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45964.611789351853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45964.611789351853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45964.611789351853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45964.611789351853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45964.611789351853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45964.611789351853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45964.611789351853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45964.611789351853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45964.611789351853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45964.611789351853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45964.611789351853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45964.611789351853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45964.611789351853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45964.611789351853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45964.611789351853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45964.611789351853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45964.611789351853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45964.611789351853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45964.611789351853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45964.611789351853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45964.611789351853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45964.611789351853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45964.611789351853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45964.611789351853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45964.611789351853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45964.611789351853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45964.611789351853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45964.611789351853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45964.611789351853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45964.611789351853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45964.611789351853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45964.611789351853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45964.611789351853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45964.611789351853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45964.611789351853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45964.611789351853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45964.611789351853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45964.611789351853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45964.611789351853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45964.611789351853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45964.611789351853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45964.611789351853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45964.611789351853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45964.611789351853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45964.611789351853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45964.611789351853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45964.611789351853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45964.611789351853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45964.611789351853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45964.611789351853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45964.611789351853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45964.611789351853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45964.611789351853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45964.611789351853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45964.611789351853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45964.611789351853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45964.611789351853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45964.611789351853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45964.611789351853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45964.611789351853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45964.611789351853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45964.611789351853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45964.611789351853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45964.611789351853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45964.611789351853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45964.611789351853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45964.611789351853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45964.611789351853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45964.611789351853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45964.611789351853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45964.611789351853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45964.611789351853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45964.611789351853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45964.611789351853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45964.611789351853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45964.611789351853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45964.611789351853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45964.611789351853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45964.611789351853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45964.611789351853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45964.611789351853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45964.611789351853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45964.611789351853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45964.611789351853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45964.611789351853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45964.611789351853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45964.611789351853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45964.611789351853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45964.611789351853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45964.611789351853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45964.611789351853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45964.611789351853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45964.611789351853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45964.611789351853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45964.611789351853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45964.611789351853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45964.611789351853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45964.611789351853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45964.611789351853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45964.611789351853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45964.611789351853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45964.611789351853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45964.611789351853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45964.611789351853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45964.611789351853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45964.611789351853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45964.611789351853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45964.611789351853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45964.611789351853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45964.611789351853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45964.611789351853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45964.611789351853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45964.611789351853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45964.611789351853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45964.611789351853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45964.611789351853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45964.611789351853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45964.611789351853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45964.611789351853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45964.611789351853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45964.611789351853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45964.611789351853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45964.611789351853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45964.611789351853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45964.611789351853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45964.611789351853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45964.611789351853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45964.611789351853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45964.611789351853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45964.611789351853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45964.611789351853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45964.611789351853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45964.611789351853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45964.611789351853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45964.611789351853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45964.611789351853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45964.611789351853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45964.611789351853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45964.611789351853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45964.611789351853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45964.611789351853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45964.611789351853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45964.611789351853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45964.611789351853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45964.611789351853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45964.611789351853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45964.611789351853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45964.611789351853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45964.611789351853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45964.611789351853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45964.611789351853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45964.611789351853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45964.611789351853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45964.611789351853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45964.611789351853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45964.611789351853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45964.611789351853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45964.611789351853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45964.611789351853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45964.611789351853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45964.611789351853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45964.611789351853</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261.13107175925688</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0.11040046296693617</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3.1187500004307367E-2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45964.611789351853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45964.611789351853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45964.611789351853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45964.611789351853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45964.611789351853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45964.611789351853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45964.611789351853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45964.611789351853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45964.611789351853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45964.611789351853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45964.611789351853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45964.611789351853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45964.611789351853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45964.611789351853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45964.611789351853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45964.611789351853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45964.611789351853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45964.611789351853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45964.611789351853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45964.611789351853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45964.611789351853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45964.611789351853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45964.611789351853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45964.611789351853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45964.611789351853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45964.611789351853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45964.611789351853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45964.611789351853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45964.611789351853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45964.611789351853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45964.611789351853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45964.611789351853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45964.611789351853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45964.611789351853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45964.611789351853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45964.611789351853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45964.611789351853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45964.611789351853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45964.611789351853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45964.611789351853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45964.611789351853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45964.611789351853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45964.611789351853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45964.611789351853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45964.611789351853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45964.611789351853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45964.611789351853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45964.611789351853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45964.611789351853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45964.611789351853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45964.611789351853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45964.611789351853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45964.611789351853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45964.611789351853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45964.611789351853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45964.611789351853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45964.611789351853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45964.611789351853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45964.611789351853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45964.611789351853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45964.611789351853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45964.611789351853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45964.611789351853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45964.611789351853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45964.611789351853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45964.611789351853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45964.611789351853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45964.611789351853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45964.611789351853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45964.611789351853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45964.611789351853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45964.611789351853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45964.611789351853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45964.611789351853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45964.611789351853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45964.611789351853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45964.611789351853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45964.611789351853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45964.611789351853</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45964.611789351853</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72.779728935180174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38.42291203703644</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15.950678240740672</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45964.611789351853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45964.611789351853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45964.611789351853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45964.611789351853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45964.611789351853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45964.611789351853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45964.611789351853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45964.611789351853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45964.611789351853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45964.611789351853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45964.611789351853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45964.611789351853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45964.611789351853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45964.611789351853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45964.611789351853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45964.611789351853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45964.611789351853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45964.611789351853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45964.611789351853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45964.611789351853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45964.611789351853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45964.611789351853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45964.611789351853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45964.611789351853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45964.611789351853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45964.611789351853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45964.611789351853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45964.611789351853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45964.611789351853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45964.611789351853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45964.611789351853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45964.611789351853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45964.611789351853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45964.611789351853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45964.611789351853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45964.611789351853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45964.611789351853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45964.611789351853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45964.611789351853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45964.611789351853</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45964.611789351853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45964.611789351853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45964.611789351853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45964.611789351853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45964.611789351853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45964.611789351853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45964.611789351853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45964.611789351853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45964.611789351853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45964.611789351853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45964.611789351853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45964.611789351853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45964.611789351853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45964.611789351853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45964.611789351853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45964.611789351853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45964.611789351853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45964.611789351853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45964.611789351853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45964.611789351853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45964.611789351853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45964.611789351853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45964.611789351853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45964.611789351853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45964.611789351853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45964.611789351853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45964.611789351853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45964.611789351853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45964.611789351853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45964.611789351853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45964.611789351853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45964.611789351853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45964.611789351853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45964.611789351853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45964.611789351853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45964.611789351853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45964.611789351853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45964.611789351853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45964.611789351853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45964.611789351853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45964.611789351853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45964.611789351853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45964.611789351853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45964.611789351853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45964.611789351853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45964.611789351853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45964.611789351853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45964.611789351853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45964.611789351853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45964.611789351853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45964.611789351853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45964.611789351853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45964.611789351853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45964.611789351853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45964.611789351853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45964.611789351853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45964.611789351853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45964.611789351853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45964.611789351853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45964.611789351853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45964.611789351853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45964.611789351853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45964.611789351853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45964.611789351853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45964.611789351853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45964.611789351853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45964.611789351853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45964.611789351853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45964.611789351853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45964.611789351853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45964.611789351853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45964.611789351853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45964.611789351853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45964.611789351853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45964.611789351853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45964.611789351853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45964.611789351853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45964.611789351853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45964.611789351853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45964.611789351853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45964.611789351853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45964.611789351853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45964.611789351853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45964.611789351853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45964.611789351853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45964.611789351853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45964.611789351853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45964.611789351853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45964.611789351853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45964.611789351853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45964.611789351853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45964.611789351853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45964.611789351853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45964.611789351853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45964.611789351853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45964.611789351853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45964.611789351853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45964.611789351853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45964.611789351853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45964.611789351853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45964.611789351853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45964.611789351853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45964.611789351853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45964.611789351853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45964.611789351853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45964.611789351853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45964.611789351853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45964.611789351853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45964.611789351853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45964.611789351853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45964.611789351853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45964.611789351853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45964.611789351853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45964.611789351853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45964.611789351853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45964.611789351853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45964.611789351853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45964.611789351853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45964.611789351853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45964.611789351853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45964.611789351853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45964.611789351853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45964.611789351853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45964.611789351853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45964.611789351853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45964.611789351853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45964.611789351853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45964.611789351853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45964.611789351853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45964.611789351853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45964.611789351853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45964.611789351853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45964.611789351853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45964.611789351853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45964.611789351853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45964.611789351853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45964.611789351853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45964.611789351853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45964.611789351853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45964.611789351853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45964.611789351853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45964.611789351853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45964.611789351853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45964.611789351853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45964.611789351853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45964.611789351853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45964.611789351853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45964.611789351853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45964.611789351853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45964.611789351853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45964.611789351853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45964.611789351853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45964.611789351853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45964.611789351853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45964.611789351853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45964.611789351853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45964.611789351853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45964.611789351853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45964.611789351853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45964.611789351853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45964.611789351853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45964.611789351853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45964.611789351853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45964.611789351853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45964.611789351853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45964.611789351853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45964.611789351853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45964.611789351853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45964.611789351853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45964.611789351853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45964.611789351853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45964.611789351853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45964.611789351853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45964.611789351853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45964.611789351853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45964.611789351853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45964.611789351853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45964.611789351853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45964.611789351853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45964.611789351853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45964.611789351853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45964.611789351853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45964.611789351853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45964.611789351853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45964.611789351853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45964.611789351853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45964.611789351853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45964.611789351853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45964.611789351853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45964.611789351853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45964.611789351853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45964.611789351853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45964.611789351853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45964.611789351853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45964.611789351853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45964.611789351853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45964.611789351853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45964.611789351853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45964.611789351853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45964.611789351853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45964.611789351853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45964.611789351853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45964.611789351853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45964.611789351853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45964.611789351853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45964.611789351853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45964.611789351853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45964.611789351853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45964.611789351853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45964.611789351853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45964.611789351853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45964.611789351853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45964.611789351853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45964.611789351853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45964.611789351853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45964.611789351853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45964.611789351853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45964.611789351853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45964.611789351853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45964.611789351853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45964.611789351853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45964.611789351853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45964.611789351853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45964.611789351853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45964.611789351853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45964.611789351853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45964.611789351853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45964.611789351853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45964.611789351853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45964.611789351853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45964.611789351853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45964.611789351853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45964.611789351853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45964.611789351853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45964.611789351853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45964.611789351853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45964.611789351853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45964.611789351853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45964.611789351853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45964.611789351853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45964.611789351853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45964.611789351853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45964.611789351853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45964.611789351853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45964.611789351853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45964.611789351853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45964.611789351853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45964.611789351853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45964.611789351853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45964.611789351853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45964.611789351853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45964.611789351853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45964.611789351853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45964.611789351853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45964.611789351853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45964.611789351853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45964.611789351853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45964.611789351853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45964.611789351853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45964.611789351853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45964.611789351853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45964.611789351853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45964.611789351853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45964.611789351853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45964.611789351853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45964.611789351853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45964.611789351853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45964.611789351853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45964.611789351853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45964.611789351853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45964.611789351853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45964.611789351853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45964.611789351853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45964.611789351853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45964.611789351853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45964.611789351853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45964.611789351853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45964.611789351853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45964.611789351853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45964.611789351853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45964.611789351853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45964.611789351853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45964.611789351853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45964.611789351853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45964.611789351853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45964.611789351853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45964.611789351853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45964.611789351853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45964.611789351853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45964.611789351853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45964.611789351853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45964.611789351853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45964.611789351853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45964.611789351853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45964.611789351853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45964.611789351853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45964.611789351853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45964.611789351853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45964.611789351853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45964.611789351853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45964.611789351853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45964.611789351853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45964.611789351853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45964.611789351853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45964.611789351853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45964.611789351853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45964.611789351853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45964.611789351853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45964.611789351853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45964.611789351853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45964.611789351853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45964.611789351853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45964.611789351853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45964.611789351853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45964.611789351853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45964.611789351853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45964.611789351853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45964.611789351853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45964.611789351853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45964.611789351853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45964.611789351853</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31093</v>
      </c>
      <c r="E2" s="102" t="s">
        <v>39021</v>
      </c>
      <c r="F2" s="171">
        <v>45964.560995370368</v>
      </c>
      <c r="G2" s="115">
        <f t="shared" ref="G2:G14" ca="1" si="0">IFERROR(NOW()-F2,"-")</f>
        <v>5.0793750000593718E-2</v>
      </c>
      <c r="H2" s="171">
        <v>45964.555150462962</v>
      </c>
      <c r="I2" s="169" t="str">
        <f>IFERROR(VLOOKUP(D2,DB!A:F,6,0),"")</f>
        <v>SCECO</v>
      </c>
      <c r="J2" s="169" t="str">
        <f>IFERROR(VLOOKUP(D2,DB!A:G,7,0),"")</f>
        <v>Vandalized</v>
      </c>
      <c r="K2" s="172" t="s">
        <v>39130</v>
      </c>
      <c r="L2" s="173" t="str">
        <f>IFERROR(VLOOKUP(D2,DB!A:I,9,0),"")</f>
        <v>Latis</v>
      </c>
    </row>
    <row r="3" spans="1:16383" ht="31.5" customHeight="1">
      <c r="A3" s="168" t="s">
        <v>39131</v>
      </c>
      <c r="B3" s="169" t="str">
        <f>IFERROR(VLOOKUP(D3,DB!A:K,11,0),"")</f>
        <v>R6</v>
      </c>
      <c r="C3" s="170">
        <v>1</v>
      </c>
      <c r="D3" s="169" t="s">
        <v>29382</v>
      </c>
      <c r="E3" s="102" t="s">
        <v>39021</v>
      </c>
      <c r="F3" s="171">
        <v>45964.581122685187</v>
      </c>
      <c r="G3" s="115">
        <f t="shared" ca="1" si="0"/>
        <v>3.0666435181046836E-2</v>
      </c>
      <c r="H3" s="171">
        <v>45964.575462962966</v>
      </c>
      <c r="I3" s="169" t="str">
        <f>IFERROR(VLOOKUP(D3,DB!A:F,6,0),"")</f>
        <v>SCECO</v>
      </c>
      <c r="J3" s="169" t="str">
        <f>IFERROR(VLOOKUP(D3,DB!A:G,7,0),"")</f>
        <v>Dead</v>
      </c>
      <c r="K3" s="172" t="s">
        <v>39132</v>
      </c>
      <c r="L3" s="173" t="str">
        <f>IFERROR(VLOOKUP(D3,DB!A:I,9,0),"")</f>
        <v>Latis</v>
      </c>
    </row>
    <row r="4" spans="1:16383" ht="31.5" customHeight="1">
      <c r="A4" s="168"/>
      <c r="B4" s="169" t="str">
        <f>IFERROR(VLOOKUP(D4,DB!A:K,11,0),"")</f>
        <v/>
      </c>
      <c r="C4" s="170"/>
      <c r="D4" s="169"/>
      <c r="E4" s="102"/>
      <c r="F4" s="171"/>
      <c r="G4" s="115">
        <f t="shared" ca="1" si="0"/>
        <v>45964.611789120368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45964.611789120368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45964.611789120368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45964.611789120368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45964.611789120368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45964.611789120368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45964.611789120368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45964.611789120368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45964.611789120368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45964.611789120368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45964.611789120368</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45964.611789120368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45964.611789120368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45964.611789120368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45964.611789120368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45964.611789120368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45964.611789120368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45964.611789120368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45964.611789120368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45964.611789120368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45964.611789120368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45964.611789120368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45964.611789120368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45964.611789120368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45964.611789120368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45964.611789120368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45964.611789120368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45964.611789120368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45964.611789120368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45964.611789120368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45964.611789120368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2025-11-03T11:42:42Z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