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23" documentId="120_S{2AC9BD13-BADA-5192-A53E-5A8FF88502F6}" xr6:coauthVersionLast="47" xr6:coauthVersionMax="47" xr10:uidLastSave="{EA72A907-F5C3-4C32-AF03-2AED3B24B28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<sst xmlns="http://schemas.openxmlformats.org/spreadsheetml/2006/main" count="181620" uniqueCount="39219">
  <si>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</si>
  <si>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</si>
  <si>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</si>
  <si>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</si>
  <si>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</si>
  <si>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</si>
  <si>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</si>
  <si>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</si>
  <si>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</si>
  <si>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</si>
  <si>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</si>
  <si>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</si>
  <si>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</si>
  <si>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</si>
  <si>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</si>
  <si>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</si>
  <si>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</si>
  <si>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</si>
  <si>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</si>
  <si>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</si>
  <si>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</si>
  <si>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</si>
  <si>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</si>
  <si>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</si>
  <si>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</si>
  <si>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</si>
  <si>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</si>
  <si>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</si>
  <si>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</si>
  <si>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</si>
  <si>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</si>
  <si>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</si>
  <si>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</si>
  <si>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</si>
  <si>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</si>
  <si>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</si>
  <si>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</si>
  <si>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</si>
  <si>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</si>
  <si>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</si>
  <si>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</si>
  <si>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</si>
  <si>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</si>
  <si>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</si>
  <si>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</si>
  <si>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</si>
  <si>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</si>
  <si>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</si>
  <si>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</si>
  <si>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</si>
  <si>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</si>
  <si>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</si>
  <si>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</si>
  <si>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</si>
  <si>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</si>
  <si>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</si>
  <si>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</si>
  <si>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</si>
  <si>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</si>
  <si>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</si>
  <si>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</si>
  <si>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</si>
  <si>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</si>
  <si>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</si>
  <si>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</si>
  <si>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</si>
  <si>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</si>
  <si>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</si>
  <si>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</si>
  <si>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</si>
  <si>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</si>
  <si>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</si>
  <si>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</si>
  <si>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</si>
  <si>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</si>
  <si>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</si>
  <si>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</si>
  <si>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</si>
  <si>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</si>
  <si>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</si>
  <si>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</si>
  <si>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</si>
  <si>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</si>
  <si>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</si>
  <si>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</si>
  <si>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</si>
  <si>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</si>
  <si>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</si>
  <si>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</si>
  <si>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</si>
  <si>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</si>
  <si>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</si>
  <si>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</si>
  <si>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</si>
  <si>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</si>
  <si>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</si>
  <si>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</si>
  <si>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</si>
  <si>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</si>
  <si>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</si>
  <si>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</si>
  <si>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</si>
  <si>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</si>
  <si>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</si>
  <si>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</si>
  <si>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</si>
  <si>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</si>
  <si>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</si>
  <si>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</si>
  <si>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</si>
  <si>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</si>
  <si>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</si>
  <si>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</si>
  <si>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</si>
  <si>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</si>
  <si>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</si>
  <si>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</si>
  <si>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</si>
  <si>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</si>
  <si>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</si>
  <si>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</si>
  <si>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</si>
  <si>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</si>
  <si>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</si>
  <si>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</si>
  <si>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</si>
  <si>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</si>
  <si>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</si>
  <si>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</si>
  <si>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</si>
  <si>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</si>
  <si>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</si>
  <si>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</si>
  <si>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</si>
  <si>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</si>
  <si>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</si>
  <si>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</si>
  <si>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</si>
  <si>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</si>
  <si>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</si>
  <si>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</si>
  <si>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</si>
  <si>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</si>
  <si>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</si>
  <si>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</si>
  <si>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</si>
  <si>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</si>
  <si>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</si>
  <si>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</si>
  <si>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</si>
  <si>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</si>
  <si>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</si>
  <si>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</si>
  <si>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</si>
  <si>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</si>
  <si>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</si>
  <si>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</si>
  <si>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</si>
  <si>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</si>
  <si>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</si>
  <si>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</si>
  <si>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</si>
  <si>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</si>
  <si>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</si>
  <si>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</si>
  <si>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</si>
  <si>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</si>
  <si>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</si>
  <si>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</si>
  <si>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</si>
  <si>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</si>
  <si>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</si>
  <si>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</si>
  <si>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</si>
  <si>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</si>
  <si>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</si>
  <si>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</si>
  <si>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</si>
  <si>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</si>
  <si>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</si>
  <si>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</si>
  <si>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</si>
  <si>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</si>
  <si>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</si>
  <si>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</si>
  <si>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</si>
  <si>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</si>
  <si>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</si>
  <si>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</si>
  <si>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</si>
  <si>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</si>
  <si>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</si>
  <si>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</si>
  <si>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</si>
  <si>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</si>
  <si>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</si>
  <si>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</si>
  <si>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</si>
  <si>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</si>
  <si>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</si>
  <si>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</si>
  <si>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</si>
  <si>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</si>
  <si>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</si>
  <si>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</si>
  <si>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</si>
  <si>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</si>
  <si>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</si>
  <si>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</si>
  <si>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</si>
  <si>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</si>
  <si>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</si>
  <si>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</si>
  <si>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</si>
  <si>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</si>
  <si>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</si>
  <si>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</si>
  <si>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</si>
  <si>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</si>
  <si>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</si>
  <si>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</si>
  <si>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</si>
  <si>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</si>
  <si>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</si>
  <si>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</si>
  <si>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</si>
  <si>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</si>
  <si>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</si>
  <si>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</si>
  <si>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</si>
  <si>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</si>
  <si>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</si>
  <si>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</si>
  <si>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</si>
  <si>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</si>
  <si>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</si>
  <si>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</si>
  <si>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</si>
  <si>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</si>
  <si>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</si>
  <si>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</si>
  <si>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</si>
  <si>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</si>
  <si>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</si>
  <si>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</si>
  <si>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</si>
  <si>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</si>
  <si>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</si>
  <si>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</si>
  <si>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</si>
  <si>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</si>
  <si>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</si>
  <si>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</si>
  <si>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</si>
  <si>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</si>
  <si>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</si>
  <si>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</si>
  <si>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</si>
  <si>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</si>
  <si>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</si>
  <si>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</si>
  <si>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</si>
  <si>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</si>
  <si>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</si>
  <si>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</si>
  <si>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</si>
  <si>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</si>
  <si>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</si>
  <si>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</si>
  <si>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</si>
  <si>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</si>
  <si>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</si>
  <si>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</si>
  <si>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</si>
  <si>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</si>
  <si>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</si>
  <si>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</si>
  <si>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</si>
  <si>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</si>
  <si>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</si>
  <si>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</si>
  <si>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</si>
  <si>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</si>
  <si>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</si>
  <si>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</si>
  <si>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</si>
  <si>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</si>
  <si>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</si>
  <si>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</si>
  <si>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</si>
  <si>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</si>
  <si>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</si>
  <si>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</si>
  <si>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</si>
  <si>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</si>
  <si>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</si>
  <si>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</si>
  <si>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</si>
  <si>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</si>
  <si>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</si>
  <si>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</si>
  <si>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</si>
  <si>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</si>
  <si>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</si>
  <si>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</si>
  <si>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</si>
  <si>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</si>
  <si>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</si>
  <si>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</si>
  <si>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</si>
  <si>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</si>
  <si>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</si>
  <si>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</si>
  <si>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</si>
  <si>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</si>
  <si>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</si>
  <si>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</si>
  <si>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</si>
  <si>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</si>
  <si>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</si>
  <si>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</si>
  <si>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</si>
  <si>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</si>
  <si>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</si>
  <si>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</si>
  <si>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</si>
  <si>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</si>
  <si>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</si>
  <si>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</si>
  <si>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</si>
  <si>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</si>
  <si>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</si>
  <si>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</si>
  <si>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</si>
  <si>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</si>
  <si>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</si>
  <si>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</si>
  <si>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</si>
  <si>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</si>
  <si>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</si>
  <si>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</si>
  <si>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</si>
  <si>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</si>
  <si>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</si>
  <si>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</si>
  <si>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</si>
  <si>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</si>
  <si>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</si>
  <si>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</si>
  <si>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</si>
  <si>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</si>
  <si>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</si>
  <si>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</si>
  <si>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</si>
  <si>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</si>
  <si>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</si>
  <si>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</si>
  <si>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</si>
  <si>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</si>
  <si>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</si>
  <si>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</si>
  <si>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</si>
  <si>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</si>
  <si>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</si>
  <si>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</si>
  <si>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</si>
  <si>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</si>
  <si>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</si>
  <si>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</si>
  <si>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</si>
  <si>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</si>
  <si>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</si>
  <si>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</si>
  <si>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</si>
  <si>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</si>
  <si>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</si>
  <si>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</si>
  <si>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</si>
  <si>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</si>
  <si>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</si>
  <si>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</si>
  <si>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</si>
  <si>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</si>
  <si>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</si>
  <si>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</si>
  <si>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</si>
  <si>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</si>
  <si>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</si>
  <si>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</si>
  <si>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</si>
  <si>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</si>
  <si>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</si>
  <si>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</si>
  <si>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</si>
  <si>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</si>
  <si>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</si>
  <si>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</si>
  <si>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</si>
  <si>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</si>
  <si>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</si>
  <si>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</si>
  <si>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</si>
  <si>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</si>
  <si>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</si>
  <si>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</si>
  <si>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</si>
  <si>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</si>
  <si>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</si>
  <si>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</si>
  <si>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</si>
  <si>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</si>
  <si>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</si>
  <si>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</si>
  <si>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</si>
  <si>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</si>
  <si>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</si>
  <si>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</si>
  <si>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</si>
  <si>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</si>
  <si>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</si>
  <si>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</si>
  <si>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</si>
  <si>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</si>
  <si>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</si>
  <si>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</si>
  <si>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</si>
  <si>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</si>
  <si>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</si>
  <si>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</si>
  <si>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</si>
  <si>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</si>
  <si>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</si>
  <si>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</si>
  <si>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</si>
  <si>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</si>
  <si>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</si>
  <si>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</si>
  <si>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</si>
  <si>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</si>
  <si>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</si>
  <si>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</si>
  <si>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</si>
  <si>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</si>
  <si>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</si>
  <si>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</si>
  <si>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</si>
  <si>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</si>
  <si>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</si>
  <si>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</si>
  <si>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</si>
  <si>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</si>
  <si>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</si>
  <si>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</si>
  <si>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</si>
  <si>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</si>
  <si>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</si>
  <si>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</si>
  <si>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</si>
  <si>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</si>
  <si>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</si>
  <si>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</si>
  <si>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</si>
  <si>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</si>
  <si>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</si>
  <si>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</si>
  <si>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</si>
  <si>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</si>
  <si>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</si>
  <si>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</si>
  <si>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</si>
  <si>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</si>
  <si>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</si>
  <si>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</si>
  <si>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</si>
  <si>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</si>
  <si>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</si>
  <si>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</si>
  <si>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</si>
  <si>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</si>
  <si>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</si>
  <si>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</si>
  <si>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</si>
  <si>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</si>
  <si>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</si>
  <si>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</si>
  <si>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</si>
  <si>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</si>
  <si>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</si>
  <si>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</si>
  <si>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</si>
  <si>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</si>
  <si>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</si>
  <si>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</si>
  <si>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</si>
  <si>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</si>
  <si>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</si>
  <si>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</si>
  <si>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</si>
  <si>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</si>
  <si>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</si>
  <si>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</si>
  <si>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</si>
  <si>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</si>
  <si>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</si>
  <si>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</si>
  <si>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</si>
  <si>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</si>
  <si>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</si>
  <si>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</si>
  <si>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</si>
  <si>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</si>
  <si>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</si>
  <si>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</si>
  <si>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</si>
  <si>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</si>
  <si>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</si>
  <si>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</si>
  <si>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</si>
  <si>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</si>
  <si>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</si>
  <si>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</si>
  <si>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</si>
  <si>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</si>
  <si>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</si>
  <si>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</si>
  <si>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</si>
  <si>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</si>
  <si>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</si>
  <si>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</si>
  <si>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</si>
  <si>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</si>
  <si>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</si>
  <si>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</si>
  <si>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</si>
  <si>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</si>
  <si>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</si>
  <si>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</si>
  <si>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</si>
  <si>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</si>
  <si>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</si>
  <si>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</si>
  <si>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</si>
  <si>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</si>
  <si>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</si>
  <si>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</si>
  <si>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</si>
  <si>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</si>
  <si>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</si>
  <si>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</si>
  <si>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</si>
  <si>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</si>
  <si>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</si>
  <si>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</si>
  <si>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</si>
  <si>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</si>
  <si>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</si>
  <si>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</si>
  <si>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</si>
  <si>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</si>
  <si>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</si>
  <si>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</si>
  <si>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</si>
  <si>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</si>
  <si>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</si>
  <si>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</si>
  <si>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</si>
  <si>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</si>
  <si>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</si>
  <si>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</si>
  <si>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</si>
  <si>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</si>
  <si>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</si>
  <si>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</si>
  <si>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</si>
  <si>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</si>
  <si>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</si>
  <si>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</si>
  <si>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</si>
  <si>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</si>
  <si>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</si>
  <si>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</si>
  <si>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</si>
  <si>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</si>
  <si>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</si>
  <si>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</si>
  <si>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</si>
  <si>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</si>
  <si>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</si>
  <si>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</si>
  <si>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</si>
  <si>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</si>
  <si>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</si>
  <si>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</si>
  <si>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</si>
  <si>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</si>
  <si>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</si>
  <si>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</si>
  <si>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</si>
  <si>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</si>
  <si>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</si>
  <si>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</si>
  <si>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</si>
  <si>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</si>
  <si>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</si>
  <si>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</si>
  <si>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</si>
  <si>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</si>
  <si>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</si>
  <si>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</si>
  <si>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</si>
  <si>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</si>
  <si>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</si>
  <si>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</si>
  <si>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</si>
  <si>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</si>
  <si>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</si>
  <si>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</si>
  <si>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</si>
  <si>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</si>
  <si>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</si>
  <si>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</si>
  <si>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</si>
  <si>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</si>
  <si>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</si>
  <si>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</si>
  <si>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</si>
  <si>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</si>
  <si>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</si>
  <si>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</si>
  <si>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</si>
  <si>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</si>
  <si>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</si>
  <si>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</si>
  <si>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</si>
  <si>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</si>
  <si>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</si>
  <si>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</si>
  <si>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</si>
  <si>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</si>
  <si>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</si>
  <si>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</si>
  <si>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</si>
  <si>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</si>
  <si>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</si>
  <si>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</si>
  <si>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</si>
  <si>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</si>
  <si>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</si>
  <si>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</si>
  <si>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</si>
  <si>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</si>
  <si>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</si>
  <si>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</si>
  <si>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</si>
  <si>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</si>
  <si>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</si>
  <si>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</si>
  <si>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</si>
  <si>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</si>
  <si>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</si>
  <si>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</si>
  <si>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</si>
  <si>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</si>
  <si>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</si>
  <si>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</si>
  <si>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</si>
  <si>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</si>
  <si>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</si>
  <si>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</si>
  <si>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</si>
  <si>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</si>
  <si>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</si>
  <si>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</si>
  <si>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</si>
  <si>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</si>
  <si>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</si>
  <si>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</si>
  <si>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</si>
  <si>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</si>
  <si>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</si>
  <si>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</si>
  <si>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</si>
  <si>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</si>
  <si>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</si>
  <si>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</si>
  <si>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</si>
  <si>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</si>
  <si>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</si>
  <si>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</si>
  <si>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</si>
  <si>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</si>
  <si>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</si>
  <si>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</si>
  <si>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</si>
  <si>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</si>
  <si>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</si>
  <si>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</si>
  <si>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</si>
  <si>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</si>
  <si>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</si>
  <si>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</si>
  <si>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</si>
  <si>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</si>
  <si>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</si>
  <si>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</si>
  <si>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</si>
  <si>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</si>
  <si>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</si>
  <si>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</si>
  <si>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</si>
  <si>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</si>
  <si>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</si>
  <si>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</si>
  <si>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</si>
  <si>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</si>
  <si>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</si>
  <si>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</si>
  <si>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</si>
  <si>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</si>
  <si>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</si>
  <si>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</si>
  <si>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</si>
  <si>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</si>
  <si>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</si>
  <si>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</si>
  <si>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</si>
  <si>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</si>
  <si>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</si>
  <si>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</si>
  <si>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</si>
  <si>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</si>
  <si>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</si>
  <si>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</si>
  <si>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</si>
  <si>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</si>
  <si>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</si>
  <si>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</si>
  <si>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</si>
  <si>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</si>
  <si>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</si>
  <si>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</si>
  <si>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</si>
  <si>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</si>
  <si>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</si>
  <si>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</si>
  <si>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</si>
  <si>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</si>
  <si>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</si>
  <si>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</si>
  <si>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</si>
  <si>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</si>
  <si>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</si>
  <si>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</si>
  <si>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</si>
  <si>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</si>
  <si>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</si>
  <si>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</si>
  <si>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</si>
  <si>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</si>
  <si>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</si>
  <si>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</si>
  <si>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</si>
  <si>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</si>
  <si>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</si>
  <si>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</si>
  <si>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</si>
  <si>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</si>
  <si>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</si>
  <si>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</si>
  <si>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</si>
  <si>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</si>
  <si>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</si>
  <si>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</si>
  <si>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</si>
  <si>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</si>
  <si>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</si>
  <si>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</si>
  <si>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</si>
  <si>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</si>
  <si>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</si>
  <si>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</si>
  <si>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</si>
  <si>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</si>
  <si>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</si>
  <si>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</si>
  <si>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</si>
  <si>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</si>
  <si>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</si>
  <si>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</si>
  <si>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</si>
  <si>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</si>
  <si>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</si>
  <si>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</si>
  <si>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</si>
  <si>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</si>
  <si>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</si>
  <si>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</si>
  <si>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</si>
  <si>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</si>
  <si>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</si>
  <si>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</si>
  <si>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</si>
  <si>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</si>
  <si>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</si>
  <si>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</si>
  <si>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</si>
  <si>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</si>
  <si>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</si>
  <si>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</si>
  <si>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</si>
  <si>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</si>
  <si>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</si>
  <si>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</si>
  <si>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</si>
  <si>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</si>
  <si>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</si>
  <si>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</si>
  <si>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</si>
  <si>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</si>
  <si>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</si>
  <si>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</si>
  <si>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</si>
  <si>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</si>
  <si>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</si>
  <si>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</si>
  <si>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</si>
  <si>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</si>
  <si>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</si>
  <si>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</si>
  <si>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</si>
  <si>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</si>
  <si>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</si>
  <si>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</si>
  <si>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</si>
  <si>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</si>
  <si>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</si>
  <si>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</si>
  <si>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</si>
  <si>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</si>
  <si>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</si>
  <si>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</si>
  <si>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</si>
  <si>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</si>
  <si>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</si>
  <si>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</si>
  <si>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</si>
  <si>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</si>
  <si>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</si>
  <si>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</si>
  <si>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</si>
  <si>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</si>
  <si>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</si>
  <si>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</si>
  <si>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</si>
  <si>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</si>
  <si>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</si>
  <si>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</si>
  <si>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</si>
  <si>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</si>
  <si>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</si>
  <si>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</si>
  <si>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</si>
  <si>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</si>
  <si>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</si>
  <si>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</si>
  <si>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</si>
  <si>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</si>
  <si>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</si>
  <si>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</si>
  <si>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</si>
  <si>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</si>
  <si>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</si>
  <si>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</si>
  <si>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</si>
  <si>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</si>
  <si>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</si>
  <si>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</si>
  <si>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</si>
  <si>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</si>
  <si>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</si>
  <si>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</si>
  <si>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</si>
  <si>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</si>
  <si>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</si>
  <si>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</si>
  <si>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</si>
  <si>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</si>
  <si>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</si>
  <si>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</si>
  <si>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</si>
  <si>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</si>
  <si>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</si>
  <si>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</si>
  <si>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</si>
  <si>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</si>
  <si>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</si>
  <si>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</si>
  <si>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</si>
  <si>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</si>
  <si>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</si>
  <si>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</si>
  <si>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</si>
  <si>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</si>
  <si>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</si>
  <si>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</si>
  <si>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</si>
  <si>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</si>
  <si>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</si>
  <si>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</si>
  <si>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</si>
  <si>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</si>
  <si>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</si>
  <si>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</si>
  <si>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</si>
  <si>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</si>
  <si>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</si>
  <si>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</si>
  <si>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</si>
  <si>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</si>
  <si>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</si>
  <si>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</si>
  <si>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</si>
  <si>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</si>
  <si>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</si>
  <si>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</si>
  <si>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</si>
  <si>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</si>
  <si>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</si>
  <si>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</si>
  <si>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</si>
  <si>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</si>
  <si>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</si>
  <si>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</si>
  <si>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</si>
  <si>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</si>
  <si>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</si>
  <si>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</si>
  <si>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</si>
  <si>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</si>
  <si>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</si>
  <si>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</si>
  <si>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</si>
  <si>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</si>
  <si>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</si>
  <si>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</si>
  <si>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</si>
  <si>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</si>
  <si>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</si>
  <si>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</si>
  <si>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</si>
  <si>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</si>
  <si>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</si>
  <si>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</si>
  <si>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</si>
  <si>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</si>
  <si>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</si>
  <si>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</si>
  <si>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</si>
  <si>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</si>
  <si>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</si>
  <si>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</si>
  <si>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</si>
  <si>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</si>
  <si>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</si>
  <si>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</si>
  <si>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</si>
  <si>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</si>
  <si>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</si>
  <si>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</si>
  <si>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</si>
  <si>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</si>
  <si>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</si>
  <si>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</si>
  <si>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</si>
  <si>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</si>
  <si>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</si>
  <si>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</si>
  <si>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</si>
  <si>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</si>
  <si>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</si>
  <si>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</si>
  <si>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</si>
  <si>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</si>
  <si>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</si>
  <si>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</si>
  <si>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</si>
  <si>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</si>
  <si>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</si>
  <si>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</si>
  <si>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</si>
  <si>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</si>
  <si>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</si>
  <si>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</si>
  <si>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</si>
  <si>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</si>
  <si>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</si>
  <si>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</si>
  <si>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</si>
  <si>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</si>
  <si>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</si>
  <si>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</si>
  <si>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</si>
  <si>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</si>
  <si>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</si>
  <si>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</si>
  <si>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</si>
  <si>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</si>
  <si>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</si>
  <si>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</si>
  <si>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</si>
  <si>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</si>
  <si>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</si>
  <si>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</si>
  <si>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</si>
  <si>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</si>
  <si>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</si>
  <si>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</si>
  <si>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</si>
  <si>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</si>
  <si>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</si>
  <si>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</si>
  <si>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</si>
  <si>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</si>
  <si>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</si>
  <si>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</si>
  <si>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</si>
  <si>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</si>
  <si>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</si>
  <si>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</si>
  <si>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</si>
  <si>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</si>
  <si>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</si>
  <si>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</si>
  <si>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</si>
  <si>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</si>
  <si>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</si>
  <si>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</si>
  <si>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</si>
  <si>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</si>
  <si>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</si>
  <si>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</si>
  <si>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</si>
  <si>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</si>
  <si>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</si>
  <si>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</si>
  <si>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</si>
  <si>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</si>
  <si>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</si>
  <si>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</si>
  <si>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</si>
  <si>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</si>
  <si>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</si>
  <si>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</si>
  <si>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</si>
  <si>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</si>
  <si>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</si>
  <si>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</si>
  <si>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</si>
  <si>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</si>
  <si>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</si>
  <si>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</si>
  <si>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</si>
  <si>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</si>
  <si>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</si>
  <si>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</si>
  <si>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</si>
  <si>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</si>
  <si>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</si>
  <si>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</si>
  <si>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</si>
  <si>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</si>
  <si>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</si>
  <si>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</si>
  <si>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</si>
  <si>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</si>
  <si>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</si>
  <si>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</si>
  <si>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</si>
  <si>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</si>
  <si>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</si>
  <si>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</si>
  <si>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</si>
  <si>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</si>
  <si>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</si>
  <si>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</si>
  <si>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</si>
  <si>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</si>
  <si>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</si>
  <si>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</si>
  <si>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</si>
  <si>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</si>
  <si>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</si>
  <si>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</si>
  <si>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</si>
  <si>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</si>
  <si>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</si>
  <si>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</si>
  <si>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</si>
  <si>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</si>
  <si>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</si>
  <si>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</si>
  <si>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</si>
  <si>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</si>
  <si>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</si>
  <si>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</si>
  <si>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</si>
  <si>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</si>
  <si>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</si>
  <si>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</si>
  <si>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</si>
  <si>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</si>
  <si>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</si>
  <si>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</si>
  <si>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</si>
  <si>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</si>
  <si>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</si>
  <si>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</si>
  <si>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</si>
  <si>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</si>
  <si>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</si>
  <si>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</si>
  <si>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</si>
  <si>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</si>
  <si>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</si>
  <si>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</si>
  <si>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</si>
  <si>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</si>
  <si>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</si>
  <si>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</si>
  <si>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</si>
  <si>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</si>
  <si>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</si>
  <si>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</si>
  <si>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</si>
  <si>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</si>
  <si>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</si>
  <si>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</si>
  <si>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</si>
  <si>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</si>
  <si>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</si>
  <si>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</si>
  <si>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</si>
  <si>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</si>
  <si>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</si>
  <si>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</si>
  <si>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</si>
  <si>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</si>
  <si>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</si>
  <si>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</si>
  <si>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</si>
  <si>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</si>
  <si>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</si>
  <si>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</si>
  <si>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</si>
  <si>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</si>
  <si>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</si>
  <si>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</si>
  <si>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</si>
  <si>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</si>
  <si>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</si>
  <si>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</si>
  <si>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</si>
  <si>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</si>
  <si>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</si>
  <si>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</si>
  <si>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</si>
  <si>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</si>
  <si>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</si>
  <si>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</si>
  <si>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</si>
  <si>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</si>
  <si>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</si>
  <si>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</si>
  <si>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</si>
  <si>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</si>
  <si>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</si>
  <si>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</si>
  <si>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</si>
  <si>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</si>
  <si>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</si>
  <si>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</si>
  <si>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</si>
  <si>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</si>
  <si>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</si>
  <si>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</si>
  <si>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</si>
  <si>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</si>
  <si>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</si>
  <si>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</si>
  <si>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</si>
  <si>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</si>
  <si>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</si>
  <si>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</si>
  <si>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</si>
  <si>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</si>
  <si>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</si>
  <si>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</si>
  <si>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</si>
  <si>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</si>
  <si>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</si>
  <si>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</si>
  <si>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</si>
  <si>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</si>
  <si>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</si>
  <si>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</si>
  <si>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</si>
  <si>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</si>
  <si>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</si>
  <si>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</si>
  <si>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</si>
  <si>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</si>
  <si>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</si>
  <si>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</si>
  <si>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</si>
  <si>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</si>
  <si>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</si>
  <si>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</si>
  <si>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</si>
  <si>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</si>
  <si>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</si>
  <si>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</si>
  <si>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</si>
  <si>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</si>
  <si>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</si>
  <si>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</si>
  <si>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</si>
  <si>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</si>
  <si>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</si>
  <si>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</si>
  <si>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</si>
  <si>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</si>
  <si>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</si>
  <si>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</si>
  <si>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</si>
  <si>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</si>
  <si>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</si>
  <si>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</si>
  <si>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</si>
  <si>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</si>
  <si>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</si>
  <si>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</si>
  <si>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</si>
  <si>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</si>
  <si>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</si>
  <si>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</si>
  <si>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</si>
  <si>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</si>
  <si>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</si>
  <si>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</si>
  <si>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</si>
  <si>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</si>
  <si>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</si>
  <si>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</si>
  <si>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</si>
  <si>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</si>
  <si>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</si>
  <si>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</si>
  <si>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</si>
  <si>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</si>
  <si>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</si>
  <si>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</si>
  <si>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</si>
  <si>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</si>
  <si>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</si>
  <si>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</si>
  <si>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</si>
  <si>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</si>
  <si>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</si>
  <si>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</si>
  <si>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</si>
  <si>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</si>
  <si>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</si>
  <si>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</si>
  <si>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</si>
  <si>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</si>
  <si>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</si>
  <si>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</si>
  <si>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</si>
  <si>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</si>
  <si>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</si>
  <si>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</si>
  <si>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</si>
  <si>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</si>
  <si>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</si>
  <si>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</si>
  <si>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</si>
  <si>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</si>
  <si>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</si>
  <si>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</si>
  <si>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</si>
  <si>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</si>
  <si>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</si>
  <si>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</si>
  <si>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</si>
  <si>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</si>
  <si>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</si>
  <si>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</si>
  <si>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</si>
  <si>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</si>
  <si>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</si>
  <si>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</si>
  <si>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</si>
  <si>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</si>
  <si>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</si>
  <si>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</si>
  <si>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</si>
  <si>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</si>
  <si>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</si>
  <si>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</si>
  <si>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</si>
  <si>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</si>
  <si>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</si>
  <si>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</si>
  <si>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</si>
  <si>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</si>
  <si>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</si>
  <si>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</si>
  <si>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</si>
  <si>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</si>
  <si>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</si>
  <si>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</si>
  <si>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</si>
  <si>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</si>
  <si>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</si>
  <si>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</si>
  <si>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</si>
  <si>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</si>
  <si>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</si>
  <si>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</si>
  <si>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</si>
  <si>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</si>
  <si>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</si>
  <si>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</si>
  <si>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</si>
  <si>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</si>
  <si>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</si>
  <si>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</si>
  <si>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</si>
  <si>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</si>
  <si>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</si>
  <si>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</si>
  <si>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</si>
  <si>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</si>
  <si>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</si>
  <si>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</si>
  <si>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</si>
  <si>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</si>
  <si>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</si>
  <si>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</si>
  <si>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</si>
  <si>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</si>
  <si>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</si>
  <si>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</si>
  <si>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</si>
  <si>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</si>
  <si>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</si>
  <si>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</si>
  <si>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</si>
  <si>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</si>
  <si>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</si>
  <si>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</si>
  <si>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</si>
  <si>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</si>
  <si>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</si>
  <si>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</si>
  <si>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</si>
  <si>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</si>
  <si>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</si>
  <si>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</si>
  <si>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</si>
  <si>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</si>
  <si>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</si>
  <si>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</si>
  <si>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</si>
  <si>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</si>
  <si>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</si>
  <si>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</si>
  <si>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</si>
  <si>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</si>
  <si>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</si>
  <si>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</si>
  <si>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</si>
  <si>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</si>
  <si>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</si>
  <si>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</si>
  <si>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</si>
  <si>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</si>
  <si>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</si>
  <si>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</si>
  <si>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</si>
  <si>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</si>
  <si>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</si>
  <si>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</si>
  <si>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</si>
  <si>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</si>
  <si>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</si>
  <si>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</si>
  <si>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</si>
  <si>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</si>
  <si>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</si>
  <si>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</si>
  <si>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</si>
  <si>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</si>
  <si>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</si>
  <si>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</si>
  <si>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</si>
  <si>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</si>
  <si>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</si>
  <si>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</si>
  <si>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</si>
  <si>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</si>
  <si>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</si>
  <si>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</si>
  <si>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</si>
  <si>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</si>
  <si>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</si>
  <si>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</si>
  <si>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</si>
  <si>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</si>
  <si>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</si>
  <si>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</si>
  <si>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</si>
  <si>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</si>
  <si>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</si>
  <si>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</si>
  <si>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</si>
  <si>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</si>
  <si>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</si>
  <si>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</si>
  <si>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</si>
  <si>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</si>
  <si>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</si>
  <si>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</si>
  <si>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</si>
  <si>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</si>
  <si>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</si>
  <si>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</si>
  <si>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</si>
  <si>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</si>
  <si>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</si>
  <si>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</si>
  <si>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</si>
  <si>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</si>
  <si>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</si>
  <si>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</si>
  <si>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</si>
  <si>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</si>
  <si>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</si>
  <si>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</si>
  <si>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</si>
  <si>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</si>
  <si>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</si>
  <si>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</si>
  <si>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</si>
  <si>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</si>
  <si>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</si>
  <si>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</si>
  <si>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</si>
  <si>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</si>
  <si>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</si>
  <si>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</si>
  <si>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</si>
  <si>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</si>
  <si>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</si>
  <si>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</si>
  <si>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</si>
  <si>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</si>
  <si>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</si>
  <si>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</si>
  <si>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</si>
  <si>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</si>
  <si>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</si>
  <si>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</si>
  <si>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</si>
  <si>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</si>
  <si>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</si>
  <si>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</si>
  <si>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</si>
  <si>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</si>
  <si>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</si>
  <si>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</si>
  <si>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</si>
  <si>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</si>
  <si>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</si>
  <si>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</si>
  <si>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</si>
  <si>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</si>
  <si>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</si>
  <si>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</si>
  <si>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</si>
  <si>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</si>
  <si>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</si>
  <si>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</si>
  <si>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</si>
  <si>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</si>
  <si>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</si>
  <si>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</si>
  <si>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</si>
  <si>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</si>
  <si>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</si>
  <si>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</si>
  <si>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</si>
  <si>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</si>
  <si>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</si>
  <si>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</si>
  <si>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</si>
  <si>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</si>
  <si>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</si>
  <si>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</si>
  <si>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</si>
  <si>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</si>
  <si>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</si>
  <si>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</si>
  <si>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</si>
  <si>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</si>
  <si>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</si>
  <si>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</si>
  <si>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</si>
  <si>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</si>
  <si>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</si>
  <si>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</si>
  <si>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</si>
  <si>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</si>
  <si>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</si>
  <si>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</si>
  <si>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</si>
  <si>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</si>
  <si>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</si>
  <si>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</si>
  <si>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</si>
  <si>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</si>
  <si>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</si>
  <si>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</si>
  <si>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</si>
  <si>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</si>
  <si>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</si>
  <si>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</si>
  <si>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</si>
  <si>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</si>
  <si>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</si>
  <si>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</si>
  <si>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</si>
  <si>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</si>
  <si>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</si>
  <si>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</si>
  <si>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</si>
  <si>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</si>
  <si>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</si>
  <si>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</si>
  <si>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</si>
  <si>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</si>
  <si>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</si>
  <si>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</si>
  <si>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</si>
  <si>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</si>
  <si>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</si>
  <si>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</si>
  <si>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</si>
  <si>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</si>
  <si>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</si>
  <si>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</si>
  <si>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</si>
  <si>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</si>
  <si>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</si>
  <si>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</si>
  <si>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</si>
  <si>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</si>
  <si>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</si>
  <si>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</si>
  <si>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</si>
  <si>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</si>
  <si>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</si>
  <si>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</si>
  <si>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</si>
  <si>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</si>
  <si>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</si>
  <si>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</si>
  <si>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</si>
  <si>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</si>
  <si>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</si>
  <si>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</si>
  <si>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</si>
  <si>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</si>
  <si>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</si>
  <si>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</si>
  <si>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</si>
  <si>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</si>
  <si>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</si>
  <si>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</si>
  <si>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</si>
  <si>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</si>
  <si>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</si>
  <si>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</si>
  <si>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</si>
  <si>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</si>
  <si>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</si>
  <si>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</si>
  <si>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</si>
  <si>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</si>
  <si>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</si>
  <si>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</si>
  <si>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</si>
  <si>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</si>
  <si>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</si>
  <si>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</si>
  <si>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</si>
  <si>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</si>
  <si>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</si>
  <si>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</si>
  <si>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</si>
  <si>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</si>
  <si>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</si>
  <si>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</si>
  <si>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</si>
  <si>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</si>
  <si>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</si>
  <si>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</si>
  <si>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</si>
  <si>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</si>
  <si>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</si>
  <si>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</si>
  <si>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</si>
  <si>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</si>
  <si>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</si>
  <si>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</si>
  <si>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</si>
  <si>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</si>
  <si>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</si>
  <si>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</si>
  <si>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</si>
  <si>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</si>
  <si>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</si>
  <si>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</si>
  <si>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</si>
  <si>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</si>
  <si>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</si>
  <si>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</si>
  <si>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</si>
  <si>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</si>
  <si>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</si>
  <si>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</si>
  <si>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</si>
  <si>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</si>
  <si>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</si>
  <si>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</si>
  <si>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</si>
  <si>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</si>
  <si>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</si>
  <si>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</si>
  <si>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</si>
  <si>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</si>
  <si>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</si>
  <si>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</si>
  <si>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</si>
  <si>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</si>
  <si>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</si>
  <si>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</si>
  <si>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</si>
  <si>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</si>
  <si>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</si>
  <si>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</si>
  <si>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</si>
  <si>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</si>
  <si>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</si>
  <si>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</si>
  <si>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</si>
  <si>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</si>
  <si>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</si>
  <si>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</si>
  <si>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</si>
  <si>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</si>
  <si>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</si>
  <si>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</si>
  <si>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</si>
  <si>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</si>
  <si>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</si>
  <si>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</si>
  <si>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</si>
  <si>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</si>
  <si>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</si>
  <si>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</si>
  <si>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</si>
  <si>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</si>
  <si>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</si>
  <si>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</si>
  <si>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</si>
  <si>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</si>
  <si>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</si>
  <si>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</si>
  <si>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</si>
  <si>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</si>
  <si>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</si>
  <si>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</si>
  <si>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</si>
  <si>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</si>
  <si>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</si>
  <si>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</si>
  <si>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</si>
  <si>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</si>
  <si>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</si>
  <si>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</si>
  <si>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</si>
  <si>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</si>
  <si>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</si>
  <si>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</si>
  <si>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</si>
  <si>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</si>
  <si>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</si>
  <si>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</si>
  <si>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</si>
  <si>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</si>
  <si>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</si>
  <si>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</si>
  <si>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</si>
  <si>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</si>
  <si>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</si>
  <si>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</si>
  <si>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</si>
  <si>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</si>
  <si>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</si>
  <si>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</si>
  <si>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</si>
  <si>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</si>
  <si>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</si>
  <si>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</si>
  <si>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</si>
  <si>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</si>
  <si>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</si>
  <si>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</si>
  <si>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</si>
  <si>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</si>
  <si>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</si>
  <si>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</si>
  <si>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</si>
  <si>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</si>
  <si>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</si>
  <si>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</si>
  <si>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</si>
  <si>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</si>
  <si>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</si>
  <si>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</si>
  <si>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</si>
  <si>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</si>
  <si>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</si>
  <si>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</si>
  <si>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</si>
  <si>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</si>
  <si>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</si>
  <si>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</si>
  <si>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</si>
  <si>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</si>
  <si>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</si>
  <si>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</si>
  <si>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</si>
  <si>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</si>
  <si>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</si>
  <si>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</si>
  <si>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</si>
  <si>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</si>
  <si>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</si>
  <si>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</si>
  <si>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</si>
  <si>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</si>
  <si>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</si>
  <si>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</si>
  <si>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</si>
  <si>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</si>
  <si>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</si>
  <si>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</si>
  <si>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</si>
  <si>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</si>
  <si>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</si>
  <si>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</si>
  <si>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</si>
  <si>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</si>
  <si>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</si>
  <si>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</si>
  <si>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</si>
  <si>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</si>
  <si>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</si>
  <si>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</si>
  <si>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</si>
  <si>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</si>
  <si>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</si>
  <si>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</si>
  <si>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</si>
  <si>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</si>
  <si>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</si>
  <si>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</si>
  <si>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</si>
  <si>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</si>
  <si>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</si>
  <si>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</si>
  <si>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</si>
  <si>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</si>
  <si>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</si>
  <si>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</si>
  <si>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</si>
  <si>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</si>
  <si>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</si>
  <si>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</si>
  <si>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</si>
  <si>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</si>
  <si>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</si>
  <si>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</si>
  <si>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</si>
  <si>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</si>
  <si>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</si>
  <si>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</si>
  <si>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</si>
  <si>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</si>
  <si>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</si>
  <si>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</si>
  <si>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</si>
  <si>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</si>
  <si>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</si>
  <si>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</si>
  <si>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</si>
  <si>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</si>
  <si>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</si>
  <si>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</si>
  <si>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</si>
  <si>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</si>
  <si>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</si>
  <si>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</si>
  <si>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</si>
  <si>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</si>
  <si>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</si>
  <si>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</si>
  <si>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</si>
  <si>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</si>
  <si>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</si>
  <si>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</si>
  <si>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</si>
  <si>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</si>
  <si>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</si>
  <si>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</si>
  <si>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</si>
  <si>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</si>
  <si>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</si>
  <si>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</si>
  <si>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</si>
  <si>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</si>
  <si>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</si>
  <si>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</si>
  <si>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</si>
  <si>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</si>
  <si>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</si>
  <si>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</si>
  <si>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</si>
  <si>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</si>
  <si>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</si>
  <si>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</si>
  <si>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</si>
  <si>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</si>
  <si>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</si>
  <si>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</si>
  <si>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</si>
  <si>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</si>
  <si>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</si>
  <si>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</si>
  <si>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</si>
  <si>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</si>
  <si>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</si>
  <si>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</si>
  <si>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</si>
  <si>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</si>
  <si>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</si>
  <si>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</si>
  <si>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</si>
  <si>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</si>
  <si>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</si>
  <si>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</si>
  <si>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</si>
  <si>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</si>
  <si>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</si>
  <si>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</si>
  <si>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</si>
  <si>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</si>
  <si>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</si>
  <si>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</si>
  <si>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</si>
  <si>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</si>
  <si>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</si>
  <si>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</si>
  <si>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</si>
  <si>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</si>
  <si>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</si>
  <si>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</si>
  <si>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</si>
  <si>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</si>
  <si>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</si>
  <si>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</si>
  <si>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</si>
  <si>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</si>
  <si>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</si>
  <si>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</si>
  <si>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</si>
  <si>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</si>
  <si>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</si>
  <si>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</si>
  <si>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</si>
  <si>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</si>
  <si>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</si>
  <si>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</si>
  <si>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</si>
  <si>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</si>
  <si>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</si>
  <si>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</si>
  <si>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</si>
  <si>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</si>
  <si>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</si>
  <si>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</si>
  <si>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</si>
  <si>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</si>
  <si>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</si>
  <si>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</si>
  <si>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</si>
  <si>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</si>
  <si>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</si>
  <si>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</si>
  <si>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</si>
  <si>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</si>
  <si>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</si>
  <si>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</si>
  <si>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</si>
  <si>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</si>
  <si>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</si>
  <si>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</si>
  <si>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</si>
  <si>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</si>
  <si>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</si>
  <si>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</si>
  <si>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</si>
  <si>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</si>
  <si>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</si>
  <si>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</si>
  <si>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</si>
  <si>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</si>
  <si>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</si>
  <si>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</si>
  <si>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</si>
  <si>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</si>
  <si>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</si>
  <si>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</si>
  <si>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</si>
  <si>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</si>
  <si>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</si>
  <si>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</si>
  <si>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</si>
  <si>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</si>
  <si>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</si>
  <si>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</si>
  <si>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</si>
  <si>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</si>
  <si>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</si>
  <si>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</si>
  <si>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</si>
  <si>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</si>
  <si>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</si>
  <si>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</si>
  <si>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</si>
  <si>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</si>
  <si>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</si>
  <si>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</si>
  <si>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</si>
  <si>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</si>
  <si>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</si>
  <si>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</si>
  <si>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</si>
  <si>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</si>
  <si>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</si>
  <si>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</si>
  <si>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</si>
  <si>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</si>
  <si>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</si>
  <si>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</si>
  <si>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</si>
  <si>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</si>
  <si>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</si>
  <si>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</si>
  <si>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</si>
  <si>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</si>
  <si>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</si>
  <si>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</si>
  <si>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</si>
  <si>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</si>
  <si>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</si>
  <si>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</si>
  <si>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</si>
  <si>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</si>
  <si>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</si>
  <si>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</si>
  <si>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</si>
  <si>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</si>
  <si>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</si>
  <si>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</si>
  <si>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</si>
  <si>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</si>
  <si>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</si>
  <si>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</si>
  <si>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</si>
  <si>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</si>
  <si>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</si>
  <si>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</si>
  <si>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</si>
  <si>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</si>
  <si>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</si>
  <si>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</si>
  <si>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</si>
  <si>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</si>
  <si>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</si>
  <si>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</si>
  <si>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</si>
  <si>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</si>
  <si>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</si>
  <si>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</si>
  <si>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</si>
  <si>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</si>
  <si>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</si>
  <si>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</si>
  <si>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</si>
  <si>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</si>
  <si>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</si>
  <si>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</si>
  <si>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</si>
  <si>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</si>
  <si>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</si>
  <si>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</si>
  <si>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</si>
  <si>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</si>
  <si>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</si>
  <si>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</si>
  <si>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</si>
  <si>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</si>
  <si>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</si>
  <si>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</si>
  <si>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</si>
  <si>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</si>
  <si>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</si>
  <si>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</si>
  <si>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</si>
  <si>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</si>
  <si>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</si>
  <si>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</si>
  <si>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</si>
  <si>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</si>
  <si>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</si>
  <si>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</si>
  <si>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</si>
  <si>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</si>
  <si>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</si>
  <si>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</si>
  <si>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</si>
  <si>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</si>
  <si>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</si>
  <si>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</si>
  <si>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</si>
  <si>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</si>
  <si>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</si>
  <si>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</si>
  <si>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</si>
  <si>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</si>
  <si>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</si>
  <si>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</si>
  <si>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</si>
  <si>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</si>
  <si>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</si>
  <si>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</si>
  <si>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</si>
  <si>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</si>
  <si>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</si>
  <si>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</si>
  <si>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</si>
  <si>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</si>
  <si>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</si>
  <si>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</si>
  <si>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</si>
  <si>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</si>
  <si>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</si>
  <si>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</si>
  <si>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</si>
  <si>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</si>
  <si>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</si>
  <si>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</si>
  <si>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</si>
  <si>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</si>
  <si>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</si>
  <si>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</si>
  <si>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</si>
  <si>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</si>
  <si>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</si>
  <si>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</si>
  <si>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</si>
  <si>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</si>
  <si>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</si>
  <si>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</si>
  <si>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</si>
  <si>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</si>
  <si>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</si>
  <si>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</si>
  <si>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</si>
  <si>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</si>
  <si>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</si>
  <si>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</si>
  <si>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</si>
  <si>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</si>
  <si>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</si>
  <si>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</si>
  <si>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</si>
  <si>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</si>
  <si>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</si>
  <si>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</si>
  <si>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</si>
  <si>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</si>
  <si>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</si>
  <si>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</si>
  <si>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</si>
  <si>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</si>
  <si>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</si>
  <si>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</si>
  <si>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</si>
  <si>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</si>
  <si>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</si>
  <si>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</si>
  <si>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</si>
  <si>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</si>
  <si>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</si>
  <si>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</si>
  <si>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</si>
  <si>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</si>
  <si>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</si>
  <si>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</si>
  <si>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</si>
  <si>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</si>
  <si>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</si>
  <si>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</si>
  <si>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</si>
  <si>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</si>
  <si>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</si>
  <si>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</si>
  <si>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</si>
  <si>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</si>
  <si>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</si>
  <si>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</si>
  <si>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</si>
  <si>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</si>
  <si>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</si>
  <si>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</si>
  <si>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</si>
  <si>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</si>
  <si>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</si>
  <si>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</si>
  <si>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</si>
  <si>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</si>
  <si>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</si>
  <si>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</si>
  <si>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</si>
  <si>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</si>
  <si>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</si>
  <si>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</si>
  <si>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</si>
  <si>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</si>
  <si>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</si>
  <si>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</si>
  <si>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</si>
  <si>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</si>
  <si>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</si>
  <si>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</si>
  <si>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</si>
  <si>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</si>
  <si>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</si>
  <si>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</si>
  <si>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</si>
  <si>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</si>
  <si>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</si>
  <si>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</si>
  <si>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</si>
  <si>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</si>
  <si>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</si>
  <si>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</si>
  <si>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</si>
  <si>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</si>
  <si>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</si>
  <si>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</si>
  <si>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</si>
  <si>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</si>
  <si>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</si>
  <si>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</si>
  <si>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</si>
  <si>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</si>
  <si>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</si>
  <si>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</si>
  <si>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</si>
  <si>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</si>
  <si>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</si>
  <si>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</si>
  <si>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</si>
  <si>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</si>
  <si>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</si>
  <si>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</si>
  <si>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</si>
  <si>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</si>
  <si>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</si>
  <si>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</si>
  <si>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</si>
  <si>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</si>
  <si>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</si>
  <si>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</si>
  <si>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</si>
  <si>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</si>
  <si>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</si>
  <si>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</si>
  <si>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</si>
  <si>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</si>
  <si>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</si>
  <si>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</si>
  <si>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</si>
  <si>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</si>
  <si>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</si>
  <si>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</si>
  <si>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</si>
  <si>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</si>
  <si>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</si>
  <si>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</si>
  <si>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</si>
  <si>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</si>
  <si>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</si>
  <si>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</si>
  <si>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</si>
  <si>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</si>
  <si>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</si>
  <si>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</si>
  <si>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</si>
  <si>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</si>
  <si>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</si>
  <si>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</si>
  <si>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</si>
  <si>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</si>
  <si>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</si>
  <si>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</si>
  <si>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</si>
  <si>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</si>
  <si>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</si>
  <si>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</si>
  <si>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</si>
  <si>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</si>
  <si>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</si>
  <si>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</si>
  <si>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</si>
  <si>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</si>
  <si>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</si>
  <si>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</si>
  <si>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</si>
  <si>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</si>
  <si>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</si>
  <si>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</si>
  <si>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</si>
  <si>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</si>
  <si>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</si>
  <si>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</si>
  <si>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</si>
  <si>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</si>
  <si>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</si>
  <si>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</si>
  <si>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</si>
  <si>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</si>
  <si>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</si>
  <si>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</si>
  <si>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</si>
  <si>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</si>
  <si>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</si>
  <si>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</si>
  <si>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</si>
  <si>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</si>
  <si>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</si>
  <si>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</si>
  <si>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</si>
  <si>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</si>
  <si>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</si>
  <si>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</si>
  <si>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</si>
  <si>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</si>
  <si>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</si>
  <si>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</si>
  <si>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</si>
  <si>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</si>
  <si>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</si>
  <si>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</si>
  <si>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</si>
  <si>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</si>
  <si>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</si>
  <si>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</si>
  <si>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</si>
  <si>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</si>
  <si>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</si>
  <si>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</si>
  <si>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</si>
  <si>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</si>
  <si>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</si>
  <si>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</si>
  <si>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</si>
  <si>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</si>
  <si>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</si>
  <si>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</si>
  <si>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</si>
  <si>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</si>
  <si>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</si>
  <si>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</si>
  <si>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</si>
  <si>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</si>
  <si>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</si>
  <si>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</si>
  <si>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</si>
  <si>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</si>
  <si>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</si>
  <si>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</si>
  <si>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</si>
  <si>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</si>
  <si>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</si>
  <si>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</si>
  <si>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</si>
  <si>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</si>
  <si>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</si>
  <si>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</si>
  <si>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</si>
  <si>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</si>
  <si>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</si>
  <si>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</si>
  <si>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</si>
  <si>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</si>
  <si>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</si>
  <si>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</si>
  <si>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</si>
  <si>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</si>
  <si>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</si>
  <si>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</si>
  <si>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</si>
  <si>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</si>
  <si>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</si>
  <si>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</si>
  <si>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</si>
  <si>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</si>
  <si>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</si>
  <si>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</si>
  <si>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</si>
  <si>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</si>
  <si>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</si>
  <si>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</si>
  <si>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</si>
  <si>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</si>
  <si>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</si>
  <si>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</si>
  <si>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</si>
  <si>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</si>
  <si>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</si>
  <si>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</si>
  <si>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</si>
  <si>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</si>
  <si>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</si>
  <si>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</si>
  <si>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</si>
  <si>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</si>
  <si>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</si>
  <si>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</si>
  <si>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</si>
  <si>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</si>
  <si>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</si>
  <si>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</si>
  <si>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</si>
  <si>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</si>
  <si>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</si>
  <si>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</si>
  <si>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</si>
  <si>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</si>
  <si>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</si>
  <si>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</si>
  <si>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</si>
  <si>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</si>
  <si>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</si>
  <si>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</si>
  <si>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</si>
  <si>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</si>
  <si>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</si>
  <si>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</si>
  <si>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</si>
  <si>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</si>
  <si>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</si>
  <si>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</si>
  <si>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</si>
  <si>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</si>
  <si>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</si>
  <si>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</si>
  <si>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</si>
  <si>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</si>
  <si>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</si>
  <si>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</si>
  <si>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</si>
  <si>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</si>
  <si>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</si>
  <si>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</si>
  <si>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</si>
  <si>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</si>
  <si>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</si>
  <si>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</si>
  <si>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</si>
  <si>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</si>
  <si>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</si>
  <si>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</si>
  <si>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</si>
  <si>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</si>
  <si>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</si>
  <si>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</si>
  <si>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</si>
  <si>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</si>
  <si>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</si>
  <si>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</si>
  <si>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</si>
  <si>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</si>
  <si>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</si>
  <si>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</si>
  <si>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</si>
  <si>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</si>
  <si>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</si>
  <si>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</si>
  <si>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</si>
  <si>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</si>
  <si>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</si>
  <si>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</si>
  <si>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</si>
  <si>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</si>
  <si>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</si>
  <si>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</si>
  <si>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</si>
  <si>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</si>
  <si>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</si>
  <si>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</si>
  <si>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</si>
  <si>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</si>
  <si>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</si>
  <si>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</si>
  <si>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</si>
  <si>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</si>
  <si>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</si>
  <si>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</si>
  <si>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</si>
  <si>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</si>
  <si>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</si>
  <si>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</si>
  <si>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</si>
  <si>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</si>
  <si>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</si>
  <si>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</si>
  <si>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</si>
  <si>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</si>
  <si>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</si>
  <si>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</si>
  <si>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</si>
  <si>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</si>
  <si>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</si>
  <si>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</si>
  <si>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</si>
  <si>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</si>
  <si>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</si>
  <si>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</si>
  <si>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</si>
  <si>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</si>
  <si>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</si>
  <si>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</si>
  <si>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</si>
  <si>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</si>
  <si>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</si>
  <si>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</si>
  <si>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</si>
  <si>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</si>
  <si>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</si>
  <si>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</si>
  <si>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</si>
  <si>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</si>
  <si>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</si>
  <si>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</si>
  <si>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</si>
  <si>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</si>
  <si>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</si>
  <si>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</si>
  <si>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</si>
  <si>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</si>
  <si>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</si>
  <si>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</si>
  <si>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</si>
  <si>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</si>
  <si>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</si>
  <si>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</si>
  <si>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</si>
  <si>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</si>
  <si>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</si>
  <si>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</si>
  <si>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</si>
  <si>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</si>
  <si>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</si>
  <si>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</si>
  <si>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</si>
  <si>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</si>
  <si>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</si>
  <si>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</si>
  <si>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</si>
  <si>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</si>
  <si>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</si>
  <si>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</si>
  <si>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</si>
  <si>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</si>
  <si>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</si>
  <si>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</si>
  <si>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</si>
  <si>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</si>
  <si>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</si>
  <si>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</si>
  <si>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</si>
  <si>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</si>
  <si>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</si>
  <si>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</si>
  <si>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</si>
  <si>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</si>
  <si>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</si>
  <si>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</si>
  <si>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</si>
  <si>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</si>
  <si>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</si>
  <si>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</si>
  <si>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</si>
  <si>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</si>
  <si>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</si>
  <si>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</si>
  <si>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</si>
  <si>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</si>
  <si>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</si>
  <si>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</si>
  <si>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</si>
  <si>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</si>
  <si>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</si>
  <si>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</si>
  <si>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</si>
  <si>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</si>
  <si>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</si>
  <si>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</si>
  <si>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</si>
  <si>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</si>
  <si>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</si>
  <si>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</si>
  <si>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</si>
  <si>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</si>
  <si>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</si>
  <si>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</si>
  <si>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</si>
  <si>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</si>
  <si>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</si>
  <si>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</si>
  <si>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</si>
  <si>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</si>
  <si>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</si>
  <si>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</si>
  <si>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</si>
  <si>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</si>
  <si>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</si>
  <si>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</si>
  <si>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</si>
  <si>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</si>
  <si>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</si>
  <si>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</si>
  <si>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</si>
  <si>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</si>
  <si>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</si>
  <si>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</si>
  <si>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</si>
  <si>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</si>
  <si>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</si>
  <si>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</si>
  <si>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</si>
  <si>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</si>
  <si>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</si>
  <si>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</si>
  <si>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</si>
  <si>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</si>
  <si>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</si>
  <si>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</si>
  <si>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</si>
  <si>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</si>
  <si>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</si>
  <si>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</si>
  <si>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</si>
  <si>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</si>
  <si>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</si>
  <si>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</si>
  <si>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</si>
  <si>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</si>
  <si>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</si>
  <si>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</si>
  <si>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</si>
  <si>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</si>
  <si>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</si>
  <si>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</si>
  <si>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</si>
  <si>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</si>
  <si>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</si>
  <si>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</si>
  <si>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</si>
  <si>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</si>
  <si>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</si>
  <si>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</si>
  <si>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</si>
  <si>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</si>
  <si>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</si>
  <si>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</si>
  <si>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</si>
  <si>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</si>
  <si>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</si>
  <si>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</si>
  <si>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</si>
  <si>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</si>
  <si>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</si>
  <si>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</si>
  <si>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</si>
  <si>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</si>
  <si>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</si>
  <si>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</si>
  <si>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</si>
  <si>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</si>
  <si>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</si>
  <si>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</si>
  <si>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</si>
  <si>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</si>
  <si>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</si>
  <si>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</si>
  <si>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</si>
  <si>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</si>
  <si>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</si>
  <si>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</si>
  <si>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</si>
  <si>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</si>
  <si>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</si>
  <si>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</si>
  <si>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</si>
  <si>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</si>
  <si>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</si>
  <si>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</si>
  <si>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</si>
  <si>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</si>
  <si>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</si>
  <si>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</si>
  <si>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</si>
  <si>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</si>
  <si>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</si>
  <si>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</si>
  <si>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</si>
  <si>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</si>
  <si>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</si>
  <si>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</si>
  <si>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</si>
  <si>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</si>
  <si>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</si>
  <si>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</si>
  <si>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</si>
  <si>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</si>
  <si>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</si>
  <si>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</si>
  <si>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</si>
  <si>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</si>
  <si>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</si>
  <si>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</si>
  <si>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</si>
  <si>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</si>
  <si>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</si>
  <si>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</si>
  <si>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</si>
  <si>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</si>
  <si>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</si>
  <si>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</si>
  <si>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</si>
  <si>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</si>
  <si>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</si>
  <si>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</si>
  <si>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</si>
  <si>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</si>
  <si>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</si>
  <si>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</si>
  <si>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</si>
  <si>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</si>
  <si>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</si>
  <si>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</si>
  <si>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</si>
  <si>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</si>
  <si>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</si>
  <si>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</si>
  <si>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</si>
  <si>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</si>
  <si>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</si>
  <si>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</si>
  <si>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</si>
  <si>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</si>
  <si>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</si>
  <si>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</si>
  <si>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</si>
  <si>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</si>
  <si>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</si>
  <si>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</si>
  <si>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</si>
  <si>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</si>
  <si>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</si>
  <si>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</si>
  <si>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</si>
  <si>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</si>
  <si>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</si>
  <si>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</si>
  <si>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</si>
  <si>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</si>
  <si>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</si>
  <si>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</si>
  <si>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</si>
  <si>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</si>
  <si>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</si>
  <si>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</si>
  <si>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</si>
  <si>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</si>
  <si>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</si>
  <si>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</si>
  <si>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</si>
  <si>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</si>
  <si>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</si>
  <si>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</si>
  <si>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</si>
  <si>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</si>
  <si>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</si>
  <si>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</si>
  <si>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</si>
  <si>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</si>
  <si>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</si>
  <si>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</si>
  <si>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</si>
  <si>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</si>
  <si>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</si>
  <si>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</si>
  <si>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</si>
  <si>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</si>
  <si>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</si>
  <si>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</si>
  <si>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</si>
  <si>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</si>
  <si>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</si>
  <si>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</si>
  <si>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</si>
  <si>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</si>
  <si>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</si>
  <si>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</si>
  <si>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</si>
  <si>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</si>
  <si>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</si>
  <si>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</si>
  <si>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</si>
  <si>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</si>
  <si>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</si>
  <si>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</si>
  <si>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</si>
  <si>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</si>
  <si>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</si>
  <si>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</si>
  <si>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</si>
  <si>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</si>
  <si>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</si>
  <si>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</si>
  <si>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</si>
  <si>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</si>
  <si>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</si>
  <si>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</si>
  <si>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</si>
  <si>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</si>
  <si>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</si>
  <si>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</si>
  <si>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</si>
  <si>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</si>
  <si>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</si>
  <si>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</si>
  <si>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</si>
  <si>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</si>
  <si>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</si>
  <si>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</si>
  <si>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</si>
  <si>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</si>
  <si>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</si>
  <si>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</si>
  <si>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</si>
  <si>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</si>
  <si>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</si>
  <si>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</si>
  <si>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</si>
  <si>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</si>
  <si>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</si>
  <si>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</si>
  <si>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</si>
  <si>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</si>
  <si>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</si>
  <si>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</si>
  <si>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</si>
  <si>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</si>
  <si>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</si>
  <si>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</si>
  <si>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</si>
  <si>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</si>
  <si>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</si>
  <si>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</si>
  <si>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</si>
  <si>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</si>
  <si>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</si>
  <si>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</si>
  <si>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</si>
  <si>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</si>
  <si>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</si>
  <si>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</si>
  <si>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</si>
  <si>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</si>
  <si>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</si>
  <si>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</si>
  <si>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</si>
  <si>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</si>
  <si>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</si>
  <si>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</si>
  <si>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</si>
  <si>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</si>
  <si>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</si>
  <si>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</si>
  <si>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</si>
  <si>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</si>
  <si>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</si>
  <si>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</si>
  <si>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</si>
  <si>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</si>
  <si>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</si>
  <si>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</si>
  <si>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</si>
  <si>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</si>
  <si>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</si>
  <si>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</si>
  <si>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</si>
  <si>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</si>
  <si>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</si>
  <si>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</si>
  <si>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</si>
  <si>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</si>
  <si>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</si>
  <si>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</si>
  <si>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</si>
  <si>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</si>
  <si>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</si>
  <si>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</si>
  <si>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</si>
  <si>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</si>
  <si>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</si>
  <si>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</si>
  <si>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</si>
  <si>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</si>
  <si>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</si>
  <si>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</si>
  <si>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</si>
  <si>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</si>
  <si>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</si>
  <si>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</si>
  <si>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</si>
  <si>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</si>
  <si>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</si>
  <si>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</si>
  <si>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</si>
  <si>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</si>
  <si>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</si>
  <si>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</si>
  <si>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</si>
  <si>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</si>
  <si>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</si>
  <si>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</si>
  <si>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</si>
  <si>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</si>
  <si>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</si>
  <si>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</si>
  <si>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</si>
  <si>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</si>
  <si>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</si>
  <si>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</si>
  <si>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</si>
  <si>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</si>
  <si>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</si>
  <si>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</si>
  <si>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</si>
  <si>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</si>
  <si>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</si>
  <si>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</si>
  <si>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</si>
  <si>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</si>
  <si>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</si>
  <si>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</si>
  <si>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</si>
  <si>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</si>
  <si>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</si>
  <si>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</si>
  <si>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</si>
  <si>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</si>
  <si>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</si>
  <si>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</si>
  <si>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</si>
  <si>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</si>
  <si>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</si>
  <si>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</si>
  <si>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</si>
  <si>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</si>
  <si>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</si>
  <si>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</si>
  <si>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</si>
  <si>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</si>
  <si>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</si>
  <si>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</si>
  <si>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</si>
  <si>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</si>
  <si>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</si>
  <si>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</si>
  <si>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</si>
  <si>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</si>
  <si>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</si>
  <si>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</si>
  <si>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</si>
  <si>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</si>
  <si>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</si>
  <si>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</si>
  <si>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</si>
  <si>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</si>
  <si>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</si>
  <si>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</si>
  <si>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</si>
  <si>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</si>
  <si>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</si>
  <si>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</si>
  <si>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</si>
  <si>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</si>
  <si>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</si>
  <si>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</si>
  <si>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</si>
  <si>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</si>
  <si>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</si>
  <si>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</si>
  <si>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</si>
  <si>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</si>
  <si>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</si>
  <si>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</si>
  <si>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</si>
  <si>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</si>
  <si>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</si>
  <si>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</si>
  <si>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</si>
  <si>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</si>
  <si>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</si>
  <si>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</si>
  <si>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</si>
  <si>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</si>
  <si>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</si>
  <si>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</si>
  <si>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</si>
  <si>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</si>
  <si>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</si>
  <si>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</si>
  <si>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</si>
  <si>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</si>
  <si>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</si>
  <si>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</si>
  <si>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</si>
  <si>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</si>
  <si>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</si>
  <si>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</si>
  <si>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</si>
  <si>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</si>
  <si>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</si>
  <si>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</si>
  <si>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</si>
  <si>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</si>
  <si>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</si>
  <si>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</si>
  <si>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</si>
  <si>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</si>
  <si>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</si>
  <si>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</si>
  <si>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</si>
  <si>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</si>
  <si>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</si>
  <si>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</si>
  <si>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</si>
  <si>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</si>
  <si>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</si>
  <si>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</si>
  <si>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</si>
  <si>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</si>
  <si>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</si>
  <si>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</si>
  <si>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</si>
  <si>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</si>
  <si>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</si>
  <si>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</si>
  <si>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</si>
  <si>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</si>
  <si>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</si>
  <si>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</si>
  <si>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</si>
  <si>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</si>
  <si>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</si>
  <si>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</si>
  <si>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</si>
  <si>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</si>
  <si>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</si>
  <si>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</si>
  <si>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</si>
  <si>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</si>
  <si>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</si>
  <si>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</si>
  <si>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</si>
  <si>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</si>
  <si>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</si>
  <si>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</si>
  <si>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</si>
  <si>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</si>
  <si>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</si>
  <si>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</si>
  <si>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</si>
  <si>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</si>
  <si>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</si>
  <si>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</si>
  <si>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</si>
  <si>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</si>
  <si>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</si>
  <si>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</si>
  <si>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</si>
  <si>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</si>
  <si>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</si>
  <si>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</si>
  <si>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</si>
  <si>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</si>
  <si>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</si>
  <si>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</si>
  <si>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</si>
  <si>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</si>
  <si>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</si>
  <si>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</si>
  <si>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</si>
  <si>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</si>
  <si>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</si>
  <si>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</si>
  <si>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</si>
  <si>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</si>
  <si>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</si>
  <si>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</si>
  <si>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</si>
  <si>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</si>
  <si>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</si>
  <si>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</si>
  <si>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</si>
  <si>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</si>
  <si>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</si>
  <si>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</si>
  <si>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</si>
  <si>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</si>
  <si>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</si>
  <si>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</si>
  <si>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</si>
  <si>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</si>
  <si>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</si>
  <si>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</si>
  <si>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</si>
  <si>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</si>
  <si>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</si>
  <si>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</si>
  <si>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</si>
  <si>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</si>
  <si>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</si>
  <si>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</si>
  <si>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</si>
  <si>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</si>
  <si>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</si>
  <si>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</si>
  <si>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</si>
  <si>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</si>
  <si>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</si>
  <si>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</si>
  <si>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</si>
  <si>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</si>
  <si>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</si>
  <si>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</si>
  <si>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</si>
  <si>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</si>
  <si>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</si>
  <si>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</si>
  <si>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</si>
  <si>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</si>
  <si>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</si>
  <si>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</si>
  <si>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</si>
  <si>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</si>
  <si>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</si>
  <si>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</si>
  <si>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</si>
  <si>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</si>
  <si>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</si>
  <si>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</si>
  <si>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</si>
  <si>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</si>
  <si>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</si>
  <si>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</si>
  <si>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</si>
  <si>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</si>
  <si>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</si>
  <si>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</si>
  <si>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</si>
  <si>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</si>
  <si>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</si>
  <si>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</si>
  <si>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</si>
  <si>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</si>
  <si>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</si>
  <si>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</si>
  <si>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</si>
  <si>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</si>
  <si>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</si>
  <si>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</si>
  <si>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</si>
  <si>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</si>
  <si>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</si>
  <si>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</si>
  <si>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</si>
  <si>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</si>
  <si>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</si>
  <si>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</si>
  <si>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</si>
  <si>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</si>
  <si>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</si>
  <si>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</si>
  <si>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</si>
  <si>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</si>
  <si>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</si>
  <si>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</si>
  <si>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</si>
  <si>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</si>
  <si>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</si>
  <si>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</si>
  <si>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</si>
  <si>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</si>
  <si>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</si>
  <si>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</si>
  <si>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</si>
  <si>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</si>
  <si>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</si>
  <si>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</si>
  <si>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</si>
  <si>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</si>
  <si>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</si>
  <si>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</si>
  <si>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</si>
  <si>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</si>
  <si>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</si>
  <si>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</si>
  <si>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</si>
  <si>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</si>
  <si>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</si>
  <si>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</si>
  <si>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</si>
  <si>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</si>
  <si>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</si>
  <si>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</si>
  <si>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</si>
  <si>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</si>
  <si>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</si>
  <si>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</si>
  <si>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</si>
  <si>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</si>
  <si>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</si>
  <si>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</si>
  <si>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</si>
  <si>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</si>
  <si>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</si>
  <si>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</si>
  <si>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</si>
  <si>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</si>
  <si>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</si>
  <si>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</si>
  <si>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</si>
  <si>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</si>
  <si>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</si>
  <si>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</si>
  <si>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</si>
  <si>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</si>
  <si>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</si>
  <si>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</si>
  <si>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</si>
  <si>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</si>
  <si>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</si>
  <si>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</si>
  <si>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</si>
  <si>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</si>
  <si>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</si>
  <si>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</si>
  <si>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</si>
  <si>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</si>
  <si>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</si>
  <si>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</si>
  <si>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</si>
  <si>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</si>
  <si>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</si>
  <si>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</si>
  <si>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</si>
  <si>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</si>
  <si>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</si>
  <si>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</si>
  <si>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</si>
  <si>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</si>
  <si>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</si>
  <si>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</si>
  <si>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</si>
  <si>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</si>
  <si>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</si>
  <si>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</si>
  <si>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</si>
  <si>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</si>
  <si>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</si>
  <si>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</si>
  <si>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</si>
  <si>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</si>
  <si>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</si>
  <si>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</si>
  <si>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</si>
  <si>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</si>
  <si>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</si>
  <si>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</si>
  <si>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</si>
  <si>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</si>
  <si>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</si>
  <si>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</si>
  <si>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</si>
  <si>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</si>
  <si>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</si>
  <si>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</si>
  <si>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</si>
  <si>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</si>
  <si>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</si>
  <si>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</si>
  <si>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</si>
  <si>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</si>
  <si>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</si>
  <si>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</si>
  <si>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</si>
  <si>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</si>
  <si>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</si>
  <si>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</si>
  <si>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</si>
  <si>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</si>
  <si>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</si>
  <si>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</si>
  <si>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</si>
  <si>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</si>
  <si>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</si>
  <si>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</si>
  <si>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</si>
  <si>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</si>
  <si>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</si>
  <si>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</si>
  <si>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</si>
  <si>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</si>
  <si>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</si>
  <si>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</si>
  <si>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</si>
  <si>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</si>
  <si>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</si>
  <si>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</si>
  <si>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</si>
  <si>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</si>
  <si>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</si>
  <si>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</si>
  <si>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</si>
  <si>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</si>
  <si>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</si>
  <si>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</si>
  <si>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</si>
  <si>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</si>
  <si>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</si>
  <si>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</si>
  <si>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</si>
  <si>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</si>
  <si>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</si>
  <si>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</si>
  <si>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</si>
  <si>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</si>
  <si>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</si>
  <si>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</si>
  <si>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</si>
  <si>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</si>
  <si>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</si>
  <si>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</si>
  <si>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</si>
  <si>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</si>
  <si>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</si>
  <si>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</si>
  <si>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</si>
  <si>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</si>
  <si>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</si>
  <si>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</si>
  <si>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</si>
  <si>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</si>
  <si>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</si>
  <si>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</si>
  <si>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</si>
  <si>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</si>
  <si>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</si>
  <si>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</si>
  <si>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</si>
  <si>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</si>
  <si>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</si>
  <si>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</si>
  <si>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</si>
  <si>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</si>
  <si>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</si>
  <si>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</si>
  <si>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</si>
  <si>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</si>
  <si>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</si>
  <si>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</si>
  <si>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</si>
  <si>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</si>
  <si>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</si>
  <si>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</si>
  <si>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</si>
  <si>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</si>
  <si>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</si>
  <si>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</si>
  <si>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</si>
  <si>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</si>
  <si>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</si>
  <si>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</si>
  <si>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</si>
  <si>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</si>
  <si>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</si>
  <si>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</si>
  <si>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</si>
  <si>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</si>
  <si>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</si>
  <si>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</si>
  <si>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</si>
  <si>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</si>
  <si>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</si>
  <si>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</si>
  <si>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</si>
  <si>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</si>
  <si>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</si>
  <si>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</si>
  <si>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</si>
  <si>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</si>
  <si>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</si>
  <si>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</si>
  <si>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</si>
  <si>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</si>
  <si>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</si>
  <si>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</si>
  <si>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</si>
  <si>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</si>
  <si>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</si>
  <si>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</si>
  <si>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</si>
  <si>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</si>
  <si>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</si>
  <si>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</si>
  <si>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</si>
  <si>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</si>
  <si>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</si>
  <si>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</si>
  <si>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</si>
  <si>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</si>
  <si>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</si>
  <si>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</si>
  <si>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</si>
  <si>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</si>
  <si>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</si>
  <si>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</si>
  <si>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</si>
  <si>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</si>
  <si>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</si>
  <si>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</si>
  <si>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</si>
  <si>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</si>
  <si>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</si>
  <si>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</si>
  <si>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</si>
  <si>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</si>
  <si>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</si>
  <si>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</si>
  <si>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</si>
  <si>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</si>
  <si>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</si>
  <si>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</si>
  <si>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</si>
  <si>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</si>
  <si>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</si>
  <si>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</si>
  <si>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</si>
  <si>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</si>
  <si>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</si>
  <si>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</si>
  <si>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</si>
  <si>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</si>
  <si>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</si>
  <si>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</si>
  <si>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</si>
  <si>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</si>
  <si>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</si>
  <si>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</si>
  <si>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</si>
  <si>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</si>
  <si>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</si>
  <si>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</si>
  <si>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</si>
  <si>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</si>
  <si>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</si>
  <si>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</si>
  <si>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</si>
  <si>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</si>
  <si>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</si>
  <si>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</si>
  <si>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</si>
  <si>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</si>
  <si>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</si>
  <si>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</si>
  <si>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</si>
  <si>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</si>
  <si>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</si>
  <si>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</si>
  <si>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</si>
  <si>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</si>
  <si>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</si>
  <si>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</si>
  <si>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</si>
  <si>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</si>
  <si>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</si>
  <si>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</si>
  <si>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</si>
  <si>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</si>
  <si>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</si>
  <si>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</si>
  <si>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</si>
  <si>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</si>
  <si>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</si>
  <si>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</si>
  <si>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</si>
  <si>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</si>
  <si>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</si>
  <si>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</si>
  <si>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</si>
  <si>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</si>
  <si>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</si>
  <si>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</si>
  <si>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</si>
  <si>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</si>
  <si>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</si>
  <si>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</si>
  <si>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</si>
  <si>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</si>
  <si>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</si>
  <si>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</si>
  <si>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</si>
  <si>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</si>
  <si>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</si>
  <si>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</si>
  <si>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</si>
  <si>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</si>
  <si>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</si>
  <si>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</si>
  <si>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</si>
  <si>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</si>
  <si>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</si>
  <si>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</si>
  <si>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</si>
  <si>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</si>
  <si>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</si>
  <si>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</si>
  <si>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</si>
  <si>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</si>
  <si>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</si>
  <si>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</si>
  <si>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</si>
  <si>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</si>
  <si>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</si>
  <si>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</si>
  <si>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</si>
  <si>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</si>
  <si>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</si>
  <si>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</si>
  <si>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</si>
  <si>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</si>
  <si>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</si>
  <si>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</si>
  <si>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</si>
  <si>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</si>
  <si>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</si>
  <si>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</si>
  <si>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</si>
  <si>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</si>
  <si>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</si>
  <si>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</si>
  <si>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</si>
  <si>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</si>
  <si>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</si>
  <si>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</si>
  <si>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</si>
  <si>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</si>
  <si>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</si>
  <si>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</si>
  <si>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</si>
  <si>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</si>
  <si>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</si>
  <si>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</si>
  <si>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</si>
  <si>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</si>
  <si>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</si>
  <si>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</si>
  <si>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</si>
  <si>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</si>
  <si>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</si>
  <si>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</si>
  <si>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</si>
  <si>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</si>
  <si>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</si>
  <si>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</si>
  <si>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</si>
  <si>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</si>
  <si>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</si>
  <si>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</si>
  <si>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</si>
  <si>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</si>
  <si>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</si>
  <si>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</si>
  <si>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</si>
  <si>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</si>
  <si>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</si>
  <si>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</si>
  <si>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</si>
  <si>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</si>
  <si>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</si>
  <si>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</si>
  <si>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</si>
  <si>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</si>
  <si>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</si>
  <si>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</si>
  <si>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</si>
  <si>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</si>
  <si>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</si>
  <si>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</si>
  <si>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</si>
  <si>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</si>
  <si>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</si>
  <si>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</si>
  <si>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</si>
  <si>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</si>
  <si>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</si>
  <si>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</si>
  <si>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</si>
  <si>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</si>
  <si>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</si>
  <si>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</si>
  <si>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</si>
  <si>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</si>
  <si>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</si>
  <si>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</si>
  <si>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</si>
  <si>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</si>
  <si>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</si>
  <si>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</si>
  <si>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</si>
  <si>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</si>
  <si>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</si>
  <si>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</si>
  <si>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</si>
  <si>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</si>
  <si>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</si>
  <si>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</si>
  <si>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</si>
  <si>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</si>
  <si>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</si>
  <si>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</si>
  <si>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</si>
  <si>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</si>
  <si>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</si>
  <si>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</si>
  <si>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</si>
  <si>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</si>
  <si>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</si>
  <si>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</si>
  <si>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</si>
  <si>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</si>
  <si>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</si>
  <si>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</si>
  <si>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</si>
  <si>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</si>
  <si>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</si>
  <si>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</si>
  <si>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</si>
  <si>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</si>
  <si>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</si>
  <si>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</si>
  <si>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</si>
  <si>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</si>
  <si>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</si>
  <si>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</si>
  <si>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</si>
  <si>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</si>
  <si>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</si>
  <si>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</si>
  <si>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</si>
  <si>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</si>
  <si>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</si>
  <si>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</si>
  <si>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</si>
  <si>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</si>
  <si>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</si>
  <si>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</si>
  <si>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</si>
  <si>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</si>
  <si>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</si>
  <si>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</si>
  <si>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</si>
  <si>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</si>
  <si>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</si>
  <si>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</si>
  <si>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</si>
  <si>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</si>
  <si>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</si>
  <si>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</si>
  <si>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</si>
  <si>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</si>
  <si>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</si>
  <si>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</si>
  <si>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</si>
  <si>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</si>
  <si>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</si>
  <si>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</si>
  <si>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</si>
  <si>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</si>
  <si>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</si>
  <si>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</si>
  <si>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</si>
  <si>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</si>
  <si>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</si>
  <si>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</si>
  <si>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</si>
  <si>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</si>
  <si>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</si>
  <si>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</si>
  <si>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</si>
  <si>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</si>
  <si>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</si>
  <si>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</si>
  <si>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</si>
  <si>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</si>
  <si>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</si>
  <si>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</si>
  <si>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</si>
  <si>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</si>
  <si>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</si>
  <si>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</si>
  <si>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</si>
  <si>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</si>
  <si>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</si>
  <si>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</si>
  <si>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</si>
  <si>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</si>
  <si>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</si>
  <si>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</si>
  <si>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</si>
  <si>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</si>
  <si>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</si>
  <si>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</si>
  <si>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</si>
  <si>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</si>
  <si>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</si>
  <si>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</si>
  <si>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</si>
  <si>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</si>
  <si>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</si>
  <si>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</si>
  <si>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</si>
  <si>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</si>
  <si>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</si>
  <si>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</si>
  <si>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</si>
  <si>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</si>
  <si>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</si>
  <si>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</si>
  <si>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</si>
  <si>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</si>
  <si>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</si>
  <si>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</si>
  <si>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</si>
  <si>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</si>
  <si>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</si>
  <si>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</si>
  <si>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</si>
  <si>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</si>
  <si>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</si>
  <si>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</si>
  <si>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</si>
  <si>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</si>
  <si>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</si>
  <si>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</si>
  <si>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</si>
  <si>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</si>
  <si>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</si>
  <si>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</si>
  <si>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</si>
  <si>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</si>
  <si>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</si>
  <si>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</si>
  <si>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</si>
  <si>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</si>
  <si>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</si>
  <si>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</si>
  <si>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</si>
  <si>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</si>
  <si>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</si>
  <si>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</si>
  <si>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</si>
  <si>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</si>
  <si>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</si>
  <si>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</si>
  <si>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</si>
  <si>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</si>
  <si>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</si>
  <si>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</si>
  <si>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</si>
  <si>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</si>
  <si>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</si>
  <si>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</si>
  <si>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</si>
  <si>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</si>
  <si>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</si>
  <si>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</si>
  <si>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</si>
  <si>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</si>
  <si>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</si>
  <si>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</si>
  <si>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</si>
  <si>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</si>
  <si>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</si>
  <si>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</si>
  <si>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</si>
  <si>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</si>
  <si>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</si>
  <si>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</si>
  <si>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</si>
  <si>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</si>
  <si>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</si>
  <si>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</si>
  <si>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</si>
  <si>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</si>
  <si>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</si>
  <si>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</si>
  <si>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</si>
  <si>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</si>
  <si>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</si>
  <si>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</si>
  <si>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</si>
  <si>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</si>
  <si>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</si>
  <si>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</si>
  <si>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</si>
  <si>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</si>
  <si>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</si>
  <si>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</si>
  <si>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</si>
  <si>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</si>
  <si>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</si>
  <si>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</si>
  <si>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</si>
  <si>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</si>
  <si>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</si>
  <si>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</si>
  <si>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</si>
  <si>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</si>
  <si>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</si>
  <si>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</si>
  <si>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</si>
  <si>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</si>
  <si>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</si>
  <si>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</si>
  <si>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</si>
  <si>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</si>
  <si>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</si>
  <si>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</si>
  <si>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</si>
  <si>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</si>
  <si>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</si>
  <si>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</si>
  <si>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</si>
  <si>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</si>
  <si>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</si>
  <si>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</si>
  <si>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</si>
  <si>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</si>
  <si>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</si>
  <si>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</si>
  <si>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</si>
  <si>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</si>
  <si>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</si>
  <si>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</si>
  <si>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</si>
  <si>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</si>
  <si>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</si>
  <si>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</si>
  <si>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</si>
  <si>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</si>
  <si>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</si>
  <si>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</si>
  <si>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</si>
  <si>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</si>
  <si>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</si>
  <si>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</si>
  <si>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</si>
  <si>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</si>
  <si>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</si>
  <si>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</si>
  <si>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</si>
  <si>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</si>
  <si>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</si>
  <si>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</si>
  <si>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</si>
  <si>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</si>
  <si>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</si>
  <si>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</si>
  <si>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</si>
  <si>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</si>
  <si>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</si>
  <si>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</si>
  <si>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</si>
  <si>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</si>
  <si>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</si>
  <si>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</si>
  <si>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</si>
  <si>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</si>
  <si>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</si>
  <si>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</si>
  <si>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</si>
  <si>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</si>
  <si>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</si>
  <si>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</si>
  <si>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</si>
  <si>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</si>
  <si>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</si>
  <si>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</si>
  <si>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</si>
  <si>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</si>
  <si>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</si>
  <si>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</si>
  <si>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</si>
  <si>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</si>
  <si>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</si>
  <si>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</si>
  <si>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</si>
  <si>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</si>
  <si>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</si>
  <si>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</si>
  <si>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</si>
  <si>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</si>
  <si>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</si>
  <si>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</si>
  <si>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</si>
  <si>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</si>
  <si>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</si>
  <si>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</si>
  <si>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</si>
  <si>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</si>
  <si>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</si>
  <si>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</si>
  <si>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</si>
  <si>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</si>
  <si>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</si>
  <si>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</si>
  <si>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</si>
  <si>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</si>
  <si>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</si>
  <si>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</si>
  <si>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</si>
  <si>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</si>
  <si>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</si>
  <si>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</si>
  <si>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</si>
  <si>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</si>
  <si>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</si>
  <si>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</si>
  <si>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</si>
  <si>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</si>
  <si>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</si>
  <si>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</si>
  <si>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</si>
  <si>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</si>
  <si>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</si>
  <si>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</si>
  <si>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</si>
  <si>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</si>
  <si>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</si>
  <si>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</si>
  <si>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</si>
  <si>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</si>
  <si>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</si>
  <si>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</si>
  <si>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</si>
  <si>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</si>
  <si>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</si>
  <si>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</si>
  <si>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</si>
  <si>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</si>
  <si>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</si>
  <si>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</si>
  <si>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</si>
  <si>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</si>
  <si>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</si>
  <si>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</si>
  <si>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</si>
  <si>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</si>
  <si>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</si>
  <si>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</si>
  <si>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</si>
  <si>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</si>
  <si>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</si>
  <si>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</si>
  <si>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</si>
  <si>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</si>
  <si>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</si>
  <si>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</si>
  <si>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</si>
  <si>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</si>
  <si>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</si>
  <si>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</si>
  <si>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</si>
  <si>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</si>
  <si>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</si>
  <si>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</si>
  <si>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</si>
  <si>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</si>
  <si>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</si>
  <si>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</si>
  <si>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</si>
  <si>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</si>
  <si>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</si>
  <si>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</si>
  <si>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</si>
  <si>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</si>
  <si>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</si>
  <si>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</si>
  <si>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</si>
  <si>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</si>
  <si>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</si>
  <si>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</si>
  <si>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</si>
  <si>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</si>
  <si>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</si>
  <si>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</si>
  <si>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</si>
  <si>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</si>
  <si>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</si>
  <si>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</si>
  <si>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</si>
  <si>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</si>
  <si>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</si>
  <si>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</si>
  <si>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</si>
  <si>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</si>
  <si>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</si>
  <si>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</si>
  <si>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</si>
  <si>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</si>
  <si>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</si>
  <si>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</si>
  <si>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</si>
  <si>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</si>
  <si>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</si>
  <si>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</si>
  <si>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</si>
  <si>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</si>
  <si>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</si>
  <si>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</si>
  <si>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</si>
  <si>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</si>
  <si>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</si>
  <si>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</si>
  <si>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</si>
  <si>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</si>
  <si>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</si>
  <si>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</si>
  <si>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</si>
  <si>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</si>
  <si>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</si>
  <si>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</si>
  <si>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</si>
  <si>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</si>
  <si>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</si>
  <si>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</si>
  <si>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</si>
  <si>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</si>
  <si>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</si>
  <si>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</si>
  <si>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</si>
  <si>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</si>
  <si>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</si>
  <si>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</si>
  <si>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</si>
  <si>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</si>
  <si>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</si>
  <si>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</si>
  <si>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</si>
  <si>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</si>
  <si>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</si>
  <si>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</si>
  <si>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</si>
  <si>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</si>
  <si>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</si>
  <si>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</si>
  <si>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</si>
  <si>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</si>
  <si>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</si>
  <si>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</si>
  <si>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</si>
  <si>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</si>
  <si>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</si>
  <si>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</si>
  <si>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</si>
  <si>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</si>
  <si>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</si>
  <si>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</si>
  <si>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</si>
  <si>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</si>
  <si>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</si>
  <si>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</si>
  <si>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</si>
  <si>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</si>
  <si>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</si>
  <si>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</si>
  <si>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</si>
  <si>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</si>
  <si>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</si>
  <si>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</si>
  <si>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</si>
  <si>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</si>
  <si>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</si>
  <si>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</si>
  <si>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</si>
  <si>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</si>
  <si>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</si>
  <si>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</si>
  <si>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</si>
  <si>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</si>
  <si>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</si>
  <si>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</si>
  <si>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</si>
  <si>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</si>
  <si>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</si>
  <si>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</si>
  <si>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</si>
  <si>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</si>
  <si>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</si>
  <si>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</si>
  <si>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</si>
  <si>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</si>
  <si>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</si>
  <si>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</si>
  <si>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</si>
  <si>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</si>
  <si>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</si>
  <si>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</si>
  <si>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</si>
  <si>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</si>
  <si>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</si>
  <si>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</si>
  <si>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</si>
  <si>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</si>
  <si>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</si>
  <si>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</si>
  <si>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</si>
  <si>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</si>
  <si>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</si>
  <si>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</si>
  <si>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</si>
  <si>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</si>
  <si>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</si>
  <si>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</si>
  <si>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</si>
  <si>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</si>
  <si>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</si>
  <si>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</si>
  <si>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</si>
  <si>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</si>
  <si>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</si>
  <si>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</si>
  <si>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</si>
  <si>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</si>
  <si>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</si>
  <si>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</si>
  <si>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</si>
  <si>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</si>
  <si>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</si>
  <si>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</si>
  <si>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</si>
  <si>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</si>
  <si>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</si>
  <si>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</si>
  <si>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</si>
  <si>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</si>
  <si>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</si>
  <si>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</si>
  <si>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</si>
  <si>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</si>
  <si>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</si>
  <si>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</si>
  <si>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</si>
  <si>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</si>
  <si>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</si>
  <si>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</si>
  <si>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</si>
  <si>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</si>
  <si>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</si>
  <si>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</si>
  <si>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</si>
  <si>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</si>
  <si>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</si>
  <si>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</si>
  <si>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</si>
  <si>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</si>
  <si>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</si>
  <si>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</si>
  <si>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</si>
  <si>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</si>
  <si>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</si>
  <si>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</si>
  <si>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</si>
  <si>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</si>
  <si>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</si>
  <si>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</si>
  <si>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</si>
  <si>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</si>
  <si>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</si>
  <si>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</si>
  <si>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</si>
  <si>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</si>
  <si>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</si>
  <si>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</si>
  <si>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</si>
  <si>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</si>
  <si>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</si>
  <si>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</si>
  <si>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</si>
  <si>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</si>
  <si>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</si>
  <si>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</si>
  <si>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</si>
  <si>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</si>
  <si>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</si>
  <si>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</si>
  <si>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</si>
  <si>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</si>
  <si>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</si>
  <si>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</si>
  <si>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</si>
  <si>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</si>
  <si>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</si>
  <si>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</si>
  <si>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</si>
  <si>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</si>
  <si>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</si>
  <si>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</si>
  <si>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</si>
  <si>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</si>
  <si>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</si>
  <si>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</si>
  <si>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</si>
  <si>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</si>
  <si>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</si>
  <si>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</si>
  <si>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</si>
  <si>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</si>
  <si>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</si>
  <si>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</si>
  <si>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</si>
  <si>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</si>
  <si>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</si>
  <si>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</si>
  <si>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</si>
  <si>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</si>
  <si>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</si>
  <si>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</si>
  <si>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</si>
  <si>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</si>
  <si>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</si>
  <si>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</si>
  <si>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</si>
  <si>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</si>
  <si>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</si>
  <si>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</si>
  <si>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</si>
  <si>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</si>
  <si>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</si>
  <si>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</si>
  <si>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</si>
  <si>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</si>
  <si>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</si>
  <si>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</si>
  <si>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</si>
  <si>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</si>
  <si>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</si>
  <si>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</si>
  <si>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</si>
  <si>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</si>
  <si>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</si>
  <si>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</si>
  <si>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</si>
  <si>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</si>
  <si>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</si>
  <si>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</si>
  <si>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</si>
  <si>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</si>
  <si>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</si>
  <si>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</si>
  <si>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</si>
  <si>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</si>
  <si>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</si>
  <si>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</si>
  <si>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</si>
  <si>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</si>
  <si>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</si>
  <si>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</si>
  <si>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</si>
  <si>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</si>
  <si>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</si>
  <si>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</si>
  <si>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</si>
  <si>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</si>
  <si>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</si>
  <si>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</si>
  <si>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</si>
  <si>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</si>
  <si>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</si>
  <si>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</si>
  <si>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</si>
  <si>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</si>
  <si>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</si>
  <si>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</si>
  <si>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</si>
  <si>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</si>
  <si>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</si>
  <si>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</si>
  <si>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</si>
  <si>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</si>
  <si>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</si>
  <si>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</si>
  <si>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</si>
  <si>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</si>
  <si>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</si>
  <si>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</si>
  <si>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</si>
  <si>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</si>
  <si>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</si>
  <si>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</si>
  <si>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</si>
  <si>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</si>
  <si>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</si>
  <si>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</si>
  <si>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</si>
  <si>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</si>
  <si>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</si>
  <si>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</si>
  <si>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</si>
  <si>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</si>
  <si>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</si>
  <si>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</si>
  <si>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</si>
  <si>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</si>
  <si>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</si>
  <si>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</si>
  <si>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</si>
  <si>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</si>
  <si>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</si>
  <si>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</si>
  <si>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</si>
  <si>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</si>
  <si>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</si>
  <si>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</si>
  <si>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</si>
  <si>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</si>
  <si>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</si>
  <si>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</si>
  <si>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</si>
  <si>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</si>
  <si>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</si>
  <si>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</si>
  <si>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</si>
  <si>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</si>
  <si>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</si>
  <si>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</si>
  <si>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</si>
  <si>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</si>
  <si>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</si>
  <si>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</si>
  <si>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</si>
  <si>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</si>
  <si>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</si>
  <si>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</si>
  <si>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</si>
  <si>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</si>
  <si>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</si>
  <si>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</si>
  <si>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</si>
  <si>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</si>
  <si>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</si>
  <si>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</si>
  <si>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</si>
  <si>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</si>
  <si>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</si>
  <si>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</si>
  <si>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</si>
  <si>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</si>
  <si>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</si>
  <si>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</si>
  <si>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</si>
  <si>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</si>
  <si>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</si>
  <si>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</si>
  <si>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</si>
  <si>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</si>
  <si>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</si>
  <si>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</si>
  <si>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</si>
  <si>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</si>
  <si>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</si>
  <si>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</si>
  <si>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</si>
  <si>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</si>
  <si>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</si>
  <si>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</si>
  <si>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</si>
  <si>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</si>
  <si>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</si>
  <si>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</si>
  <si>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</si>
  <si>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</si>
  <si>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</si>
  <si>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</si>
  <si>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</si>
  <si>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</si>
  <si>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</si>
  <si>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</si>
  <si>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</si>
  <si>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</si>
  <si>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</si>
  <si>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</si>
  <si>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</si>
  <si>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</si>
  <si>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</si>
  <si>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</si>
  <si>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</si>
  <si>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</si>
  <si>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</si>
  <si>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</si>
  <si>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</si>
  <si>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</si>
  <si>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</si>
  <si>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</si>
  <si>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</si>
  <si>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</si>
  <si>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</si>
  <si>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</si>
  <si>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</si>
  <si>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</si>
  <si>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</si>
  <si>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</si>
  <si>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</si>
  <si>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</si>
  <si>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</si>
  <si>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</si>
  <si>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</si>
  <si>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</si>
  <si>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</si>
  <si>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</si>
  <si>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</si>
  <si>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</si>
  <si>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</si>
  <si>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</si>
  <si>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</si>
  <si>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</si>
  <si>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</si>
  <si>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</si>
  <si>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</si>
  <si>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</si>
  <si>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</si>
  <si>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</si>
  <si>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</si>
  <si>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</si>
  <si>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</si>
  <si>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</si>
  <si>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</si>
  <si>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</si>
  <si>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</si>
  <si>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</si>
  <si>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</si>
  <si>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</si>
  <si>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</si>
  <si>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</si>
  <si>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</si>
  <si>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</si>
  <si>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</si>
  <si>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</si>
  <si>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</si>
  <si>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</si>
  <si>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</si>
  <si>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</si>
  <si>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</si>
  <si>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</si>
  <si>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</si>
  <si>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</si>
  <si>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</si>
  <si>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</si>
  <si>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</si>
  <si>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</si>
  <si>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</si>
  <si>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</si>
  <si>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</si>
  <si>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</si>
  <si>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</si>
  <si>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</si>
  <si>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</si>
  <si>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</si>
  <si>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</si>
  <si>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</si>
  <si>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</si>
  <si>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</si>
  <si>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</si>
  <si>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</si>
  <si>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</si>
  <si>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</si>
  <si>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</si>
  <si>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</si>
  <si>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</si>
  <si>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</si>
  <si>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</si>
  <si>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</si>
  <si>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</si>
  <si>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</si>
  <si>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</si>
  <si>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</si>
  <si>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</si>
  <si>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</si>
  <si>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</si>
  <si>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</si>
  <si>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</si>
  <si>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</si>
  <si>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</si>
  <si>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</si>
  <si>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</si>
  <si>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</si>
  <si>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</si>
  <si>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</si>
  <si>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</si>
  <si>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</si>
  <si>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</si>
  <si>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</si>
  <si>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</si>
  <si>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</si>
  <si>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</si>
  <si>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</si>
  <si>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</si>
  <si>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</si>
  <si>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</si>
  <si>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</si>
  <si>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</si>
  <si>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</si>
  <si>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</si>
  <si>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</si>
  <si>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</si>
  <si>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</si>
  <si>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</si>
  <si>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</si>
  <si>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</si>
  <si>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</si>
  <si>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</si>
  <si>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</si>
  <si>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</si>
  <si>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</si>
  <si>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</si>
  <si>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</si>
  <si>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</si>
  <si>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</si>
  <si>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</si>
  <si>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</si>
  <si>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</si>
  <si>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</si>
  <si>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</si>
  <si>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</si>
  <si>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</si>
  <si>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</si>
  <si>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</si>
  <si>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</si>
  <si>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</si>
  <si>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</si>
  <si>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</si>
  <si>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</si>
  <si>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</si>
  <si>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</si>
  <si>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</si>
  <si>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</si>
  <si>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</si>
  <si>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</si>
  <si>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</si>
  <si>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</si>
  <si>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</si>
  <si>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</si>
  <si>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</si>
  <si>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</si>
  <si>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</si>
  <si>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</si>
  <si>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</si>
  <si>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</si>
  <si>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</si>
  <si>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</si>
  <si>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</si>
  <si>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</si>
  <si>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</si>
  <si>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</si>
  <si>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</si>
  <si>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</si>
  <si>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</si>
  <si>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</si>
  <si>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</si>
  <si>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</si>
  <si>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</si>
  <si>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</si>
  <si>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</si>
  <si>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</si>
  <si>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</si>
  <si>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</si>
  <si>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</si>
  <si>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</si>
  <si>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</si>
  <si>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</si>
  <si>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</si>
  <si>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</si>
  <si>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</si>
  <si>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</si>
  <si>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</si>
  <si>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</si>
  <si>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</si>
  <si>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</si>
  <si>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</si>
  <si>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</si>
  <si>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</si>
  <si>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</si>
  <si>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</si>
  <si>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</si>
  <si>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</si>
  <si>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</si>
  <si>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</si>
  <si>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</si>
  <si>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</si>
  <si>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</si>
  <si>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</si>
  <si>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</si>
  <si>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</si>
  <si>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</si>
  <si>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</si>
  <si>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</si>
  <si>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</si>
  <si>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</si>
  <si>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</si>
  <si>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</si>
  <si>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</si>
  <si>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</si>
  <si>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</si>
  <si>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</si>
  <si>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</si>
  <si>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</si>
  <si>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</si>
  <si>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</si>
  <si>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</si>
  <si>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</si>
  <si>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</si>
  <si>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</si>
  <si>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</si>
  <si>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</si>
  <si>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</si>
  <si>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</si>
  <si>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</si>
  <si>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</si>
  <si>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</si>
  <si>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</si>
  <si>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</si>
  <si>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</si>
  <si>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</si>
  <si>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</si>
  <si>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</si>
  <si>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</si>
  <si>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</si>
  <si>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</si>
  <si>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</si>
  <si>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</si>
  <si>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</si>
  <si>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</si>
  <si>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</si>
  <si>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</si>
  <si>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</si>
  <si>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</si>
  <si>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</si>
  <si>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</si>
  <si>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</si>
  <si>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</si>
  <si>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</si>
  <si>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</si>
  <si>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</si>
  <si>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</si>
  <si>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</si>
  <si>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</si>
  <si>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</si>
  <si>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</si>
  <si>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</si>
  <si>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</si>
  <si>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</si>
  <si>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</si>
  <si>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</si>
  <si>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</si>
  <si>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</si>
  <si>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</si>
  <si>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</si>
  <si>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</si>
  <si>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</si>
  <si>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</si>
  <si>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</si>
  <si>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</si>
  <si>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</si>
  <si>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</si>
  <si>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</si>
  <si>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</si>
  <si>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</si>
  <si>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</si>
  <si>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</si>
  <si>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</si>
  <si>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</si>
  <si>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</si>
  <si>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</si>
  <si>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</si>
  <si>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</si>
  <si>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</si>
  <si>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</si>
  <si>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</si>
  <si>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</si>
  <si>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</si>
  <si>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</si>
  <si>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</si>
  <si>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</si>
  <si>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</si>
  <si>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</si>
  <si>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</si>
  <si>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</si>
  <si>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</si>
  <si>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</si>
  <si>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</si>
  <si>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</si>
  <si>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</si>
  <si>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</si>
  <si>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</si>
  <si>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</si>
  <si>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</si>
  <si>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</si>
  <si>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</si>
  <si>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</si>
  <si>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</si>
  <si>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</si>
  <si>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</si>
  <si>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</si>
  <si>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</si>
  <si>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</si>
  <si>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</si>
  <si>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</si>
  <si>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</si>
  <si>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</si>
  <si>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</si>
  <si>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</si>
  <si>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</si>
  <si>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</si>
  <si>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</si>
  <si>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</si>
  <si>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</si>
  <si>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</si>
  <si>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</si>
  <si>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</si>
  <si>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</si>
  <si>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</si>
  <si>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</si>
  <si>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</si>
  <si>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</si>
  <si>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</si>
  <si>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</si>
  <si>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</si>
  <si>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</si>
  <si>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</si>
  <si>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</si>
  <si>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</si>
  <si>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</si>
  <si>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</si>
  <si>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</si>
  <si>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</si>
  <si>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</si>
  <si>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</si>
  <si>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</si>
  <si>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</si>
  <si>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</si>
  <si>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</si>
  <si>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</si>
  <si>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</si>
  <si>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</si>
  <si>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</si>
  <si>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</si>
  <si>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</si>
  <si>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</si>
  <si>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</si>
  <si>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</si>
  <si>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</si>
  <si>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</si>
  <si>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</si>
  <si>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</si>
  <si>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</si>
  <si>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</si>
  <si>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</si>
  <si>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</si>
  <si>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</si>
  <si>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</si>
  <si>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</si>
  <si>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</si>
  <si>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</si>
  <si>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</si>
  <si>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</si>
  <si>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</si>
  <si>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</si>
  <si>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</si>
  <si>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</si>
  <si>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</si>
  <si>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</si>
  <si>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</si>
  <si>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</si>
  <si>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</si>
  <si>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</si>
  <si>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</si>
  <si>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</si>
  <si>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</si>
  <si>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</si>
  <si>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</si>
  <si>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</si>
  <si>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</si>
  <si>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</si>
  <si>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</si>
  <si>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</si>
  <si>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</si>
  <si>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</si>
  <si>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</si>
  <si>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</si>
  <si>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</si>
  <si>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</si>
  <si>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</si>
  <si>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</si>
  <si>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</si>
  <si>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</si>
  <si>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</si>
  <si>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</si>
  <si>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</si>
  <si>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</si>
  <si>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</si>
  <si>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</si>
  <si>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</si>
  <si>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</si>
  <si>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</si>
  <si>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</si>
  <si>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</si>
  <si>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</si>
  <si>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</si>
  <si>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</si>
  <si>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</si>
  <si>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</si>
  <si>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</si>
  <si>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</si>
  <si>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</si>
  <si>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</si>
  <si>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</si>
  <si>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</si>
  <si>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</si>
  <si>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</si>
  <si>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</si>
  <si>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</si>
  <si>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</si>
  <si>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</si>
  <si>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</si>
  <si>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</si>
  <si>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</si>
  <si>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</si>
  <si>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</si>
  <si>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</si>
  <si>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</si>
  <si>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</si>
  <si>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</si>
  <si>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</si>
  <si>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</si>
  <si>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</si>
  <si>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</si>
  <si>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</si>
  <si>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</si>
  <si>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</si>
  <si>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</si>
  <si>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</si>
  <si>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</si>
  <si>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</si>
  <si>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</si>
  <si>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</si>
  <si>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</si>
  <si>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</si>
  <si>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</si>
  <si>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</si>
  <si>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</si>
  <si>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</si>
  <si>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</si>
  <si>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</si>
  <si>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</si>
  <si>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</si>
  <si>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</si>
  <si>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</si>
  <si>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</si>
  <si>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</si>
  <si>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</si>
  <si>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</si>
  <si>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</si>
  <si>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</si>
  <si>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</si>
  <si>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</si>
  <si>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</si>
  <si>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</si>
  <si>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</si>
  <si>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</si>
  <si>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</si>
  <si>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</si>
  <si>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</si>
  <si>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</si>
  <si>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</si>
  <si>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</si>
  <si>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</si>
  <si>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</si>
  <si>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</si>
  <si>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</si>
  <si>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</si>
  <si>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</si>
  <si>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</si>
  <si>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</si>
  <si>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</si>
  <si>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</si>
  <si>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</si>
  <si>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</si>
  <si>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</si>
  <si>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</si>
  <si>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</si>
  <si>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</si>
  <si>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</si>
  <si>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</si>
  <si>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</si>
  <si>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</si>
  <si>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</si>
  <si>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</si>
  <si>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</si>
  <si>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</si>
  <si>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</si>
  <si>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</si>
  <si>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</si>
  <si>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</si>
  <si>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</si>
  <si>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</si>
  <si>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</si>
  <si>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</si>
  <si>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</si>
  <si>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</si>
  <si>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</si>
  <si>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</si>
  <si>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</si>
  <si>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</si>
  <si>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</si>
  <si>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</si>
  <si>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</si>
  <si>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</si>
  <si>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</si>
  <si>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</si>
  <si>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</si>
  <si>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</si>
  <si>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</si>
  <si>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</si>
  <si>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</si>
  <si>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</si>
  <si>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</si>
  <si>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</si>
  <si>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</si>
  <si>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</si>
  <si>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</si>
  <si>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</si>
  <si>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</si>
  <si>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</si>
  <si>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</si>
  <si>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</si>
  <si>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</si>
  <si>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</si>
  <si>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</si>
  <si>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</si>
  <si>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</si>
  <si>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</si>
  <si>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</si>
  <si>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</si>
  <si>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</si>
  <si>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</si>
  <si>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</si>
  <si>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</si>
  <si>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</si>
  <si>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</si>
  <si>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</si>
  <si>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</si>
  <si>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</si>
  <si>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</si>
  <si>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</si>
  <si>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</si>
  <si>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</si>
  <si>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</si>
  <si>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</si>
  <si>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</si>
  <si>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</si>
  <si>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</si>
  <si>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</si>
  <si>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</si>
  <si>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</si>
  <si>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</si>
  <si>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</si>
  <si>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</si>
  <si>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</si>
  <si>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</si>
  <si>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</si>
  <si>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</si>
  <si>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</si>
  <si>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</si>
  <si>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</si>
  <si>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</si>
  <si>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</si>
  <si>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</si>
  <si>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</si>
  <si>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</si>
  <si>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</si>
  <si>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</si>
  <si>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</si>
  <si>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</si>
  <si>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</si>
  <si>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</si>
  <si>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</si>
  <si>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</si>
  <si>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</si>
  <si>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</si>
  <si>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</si>
  <si>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</si>
  <si>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</si>
  <si>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</si>
  <si>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</si>
  <si>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</si>
  <si>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</si>
  <si>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</si>
  <si>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</si>
  <si>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</si>
  <si>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</si>
  <si>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</si>
  <si>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</si>
  <si>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</si>
  <si>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</si>
  <si>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</si>
  <si>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</si>
  <si>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</si>
  <si>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</si>
  <si>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</si>
  <si>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</si>
  <si>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</si>
  <si>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</si>
  <si>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</si>
  <si>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</si>
  <si>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</si>
  <si>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</si>
  <si>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</si>
  <si>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</si>
  <si>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</si>
  <si>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</si>
  <si>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</si>
  <si>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</si>
  <si>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</si>
  <si>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</si>
  <si>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</si>
  <si>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</si>
  <si>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</si>
  <si>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</si>
  <si>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</si>
  <si>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</si>
  <si>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</si>
  <si>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</si>
  <si>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</si>
  <si>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</si>
  <si>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</si>
  <si>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</si>
  <si>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</si>
  <si>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</si>
  <si>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</si>
  <si>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</si>
  <si>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</si>
  <si>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</si>
  <si>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</si>
  <si>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</si>
  <si>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</si>
  <si>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</si>
  <si>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</si>
  <si>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</si>
  <si>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</si>
  <si>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</si>
  <si>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</si>
  <si>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</si>
  <si>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</si>
  <si>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</si>
  <si>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</si>
  <si>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</si>
  <si>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</si>
  <si>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</si>
  <si>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</si>
  <si>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</si>
  <si>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</si>
  <si>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</si>
  <si>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</si>
  <si>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</si>
  <si>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</si>
  <si>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</si>
  <si>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</si>
  <si>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</si>
  <si>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</si>
  <si>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</si>
  <si>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</si>
  <si>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</si>
  <si>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</si>
  <si>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</si>
  <si>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</si>
  <si>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</si>
  <si>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</si>
  <si>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</si>
  <si>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</si>
  <si>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</si>
  <si>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</si>
  <si>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</si>
  <si>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</si>
  <si>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</si>
  <si>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</si>
  <si>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</si>
  <si>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</si>
  <si>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</si>
  <si>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</si>
  <si>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</si>
  <si>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</si>
  <si>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</si>
  <si>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</si>
  <si>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</si>
  <si>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</si>
  <si>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</si>
  <si>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</si>
  <si>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</si>
  <si>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</si>
  <si>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</si>
  <si>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</si>
  <si>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</si>
  <si>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</si>
  <si>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</si>
  <si>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</si>
  <si>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</si>
  <si>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</si>
  <si>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</si>
  <si>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</si>
  <si>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</si>
  <si>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</si>
  <si>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</si>
  <si>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</si>
  <si>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</si>
  <si>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</si>
  <si>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</si>
  <si>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</si>
  <si>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</si>
  <si>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</si>
  <si>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</si>
  <si>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</si>
  <si>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</si>
  <si>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</si>
  <si>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</si>
  <si>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</si>
  <si>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</si>
  <si>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</si>
  <si>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</si>
  <si>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</si>
  <si>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</si>
  <si>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</si>
  <si>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</si>
  <si>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</si>
  <si>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</si>
  <si>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</si>
  <si>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</si>
  <si>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</si>
  <si>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</si>
  <si>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</si>
  <si>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</si>
  <si>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</si>
  <si>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</si>
  <si>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</si>
  <si>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</si>
  <si>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</si>
  <si>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</si>
  <si>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</si>
  <si>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</si>
  <si>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</si>
  <si>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</si>
  <si>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</si>
  <si>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</si>
  <si>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</si>
  <si>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</si>
  <si>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</si>
  <si>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</si>
  <si>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</si>
  <si>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</si>
  <si>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</si>
  <si>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</si>
  <si>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</si>
  <si>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</si>
  <si>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</si>
  <si>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</si>
  <si>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</si>
  <si>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</si>
  <si>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</si>
  <si>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</si>
  <si>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</si>
  <si>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</si>
  <si>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</si>
  <si>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</si>
  <si>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</si>
  <si>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</si>
  <si>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</si>
  <si>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</si>
  <si>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</si>
  <si>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</si>
  <si>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</si>
  <si>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</si>
  <si>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</si>
  <si>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</si>
  <si>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</si>
  <si>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</si>
  <si>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</si>
  <si>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</si>
  <si>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</si>
  <si>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</si>
  <si>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</si>
  <si>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</si>
  <si>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</si>
  <si>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</si>
  <si>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</si>
  <si>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</si>
  <si>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</si>
  <si>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</si>
  <si>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</si>
  <si>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</si>
  <si>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</si>
  <si>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</si>
  <si>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</si>
  <si>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</si>
  <si>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</si>
  <si>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</si>
  <si>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</si>
  <si>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</si>
  <si>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</si>
  <si>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</si>
  <si>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</si>
  <si>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</si>
  <si>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</si>
  <si>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</si>
  <si>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</si>
  <si>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</si>
  <si>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</si>
  <si>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</si>
  <si>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</si>
  <si>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</si>
  <si>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</si>
  <si>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</si>
  <si>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</si>
  <si>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</si>
  <si>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</si>
  <si>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</si>
  <si>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</si>
  <si>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</si>
  <si>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</si>
  <si>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</si>
  <si>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</si>
  <si>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</si>
  <si>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</si>
  <si>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</si>
  <si>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</si>
  <si>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</si>
  <si>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</si>
  <si>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</si>
  <si>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</si>
  <si>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</si>
  <si>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</si>
  <si>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</si>
  <si>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</si>
  <si>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</si>
  <si>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</si>
  <si>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</si>
  <si>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</si>
  <si>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</si>
  <si>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</si>
  <si>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</si>
  <si>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</si>
  <si>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</si>
  <si>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</si>
  <si>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</si>
  <si>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</si>
  <si>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</si>
  <si>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</si>
  <si>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</si>
  <si>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</si>
  <si>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</si>
  <si>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</si>
  <si>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</si>
  <si>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</si>
  <si>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</si>
  <si>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</si>
  <si>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</si>
  <si>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</si>
  <si>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</si>
  <si>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</si>
  <si>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</si>
  <si>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</si>
  <si>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</si>
  <si>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</si>
  <si>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</si>
  <si>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</si>
  <si>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</si>
  <si>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</si>
  <si>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</si>
  <si>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</si>
  <si>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</si>
  <si>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</si>
  <si>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</si>
  <si>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</si>
  <si>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</si>
  <si>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</si>
  <si>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</si>
  <si>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</si>
  <si>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</si>
  <si>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</si>
  <si>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</si>
  <si>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</si>
  <si>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</si>
  <si>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</si>
  <si>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</si>
  <si>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</si>
  <si>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</si>
  <si>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</si>
  <si>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</si>
  <si>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</si>
  <si>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</si>
  <si>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</si>
  <si>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</si>
  <si>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</si>
  <si>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</si>
  <si>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</si>
  <si>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</si>
  <si>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</si>
  <si>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</si>
  <si>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</si>
  <si>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</si>
  <si>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</si>
  <si>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</si>
  <si>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</si>
  <si>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</si>
  <si>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</si>
  <si>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</si>
  <si>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</si>
  <si>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</si>
  <si>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</si>
  <si>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</si>
  <si>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</si>
  <si>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</si>
  <si>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</si>
  <si>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</si>
  <si>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</si>
  <si>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</si>
  <si>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</si>
  <si>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</si>
  <si>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</si>
  <si>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</si>
  <si>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</si>
  <si>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</si>
  <si>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</si>
  <si>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</si>
  <si>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</si>
  <si>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</si>
  <si>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</si>
  <si>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</si>
  <si>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</si>
  <si>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</si>
  <si>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</si>
  <si>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</si>
  <si>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</si>
  <si>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</si>
  <si>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</si>
  <si>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</si>
  <si>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</si>
  <si>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</si>
  <si>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</si>
  <si>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</si>
  <si>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</si>
  <si>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</si>
  <si>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</si>
  <si>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</si>
  <si>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</si>
  <si>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</si>
  <si>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</si>
  <si>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</si>
  <si>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</si>
  <si>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</si>
  <si>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</si>
  <si>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</si>
  <si>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</si>
  <si>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</si>
  <si>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</si>
  <si>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</si>
  <si>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</si>
  <si>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</si>
  <si>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</si>
  <si>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</si>
  <si>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</si>
  <si>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</si>
  <si>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</si>
  <si>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</si>
  <si>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</si>
  <si>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</si>
  <si>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</si>
  <si>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</si>
  <si>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</si>
  <si>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</si>
  <si>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</si>
  <si>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</si>
  <si>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</si>
  <si>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</si>
  <si>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</si>
  <si>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</si>
  <si>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</si>
  <si>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</si>
  <si>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</si>
  <si>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</si>
  <si>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</si>
  <si>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</si>
  <si>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</si>
  <si>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</si>
  <si>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</si>
  <si>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</si>
  <si>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</si>
  <si>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</si>
  <si>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</si>
  <si>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</si>
  <si>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</si>
  <si>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</si>
  <si>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</si>
  <si>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</si>
  <si>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</si>
  <si>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</si>
  <si>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</si>
  <si>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</si>
  <si>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</si>
  <si>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</si>
  <si>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</si>
  <si>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</si>
  <si>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</si>
  <si>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</si>
  <si>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</si>
  <si>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</si>
  <si>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</si>
  <si>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</si>
  <si>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</si>
  <si>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</si>
  <si>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</si>
  <si>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</si>
  <si>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</si>
  <si>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</si>
  <si>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</si>
  <si>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</si>
  <si>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</si>
  <si>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</si>
  <si>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</si>
  <si>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</si>
  <si>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</si>
  <si>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</si>
  <si>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</si>
  <si>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</si>
  <si>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</si>
  <si>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</si>
  <si>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</si>
  <si>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</si>
  <si>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</si>
  <si>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</si>
  <si>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</si>
  <si>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</si>
  <si>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</si>
  <si>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</si>
  <si>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</si>
  <si>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</si>
  <si>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</si>
  <si>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</si>
  <si>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</si>
  <si>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</si>
  <si>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</si>
  <si>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</si>
  <si>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</si>
  <si>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</si>
  <si>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</si>
  <si>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</si>
  <si>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</si>
  <si>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</si>
  <si>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</si>
  <si>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</si>
  <si>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</si>
  <si>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</si>
  <si>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</si>
  <si>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</si>
  <si>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</si>
  <si>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</si>
  <si>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</si>
  <si>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</si>
  <si>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</si>
  <si>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</si>
  <si>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</si>
  <si>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</si>
  <si>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</si>
  <si>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</si>
  <si>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</si>
  <si>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</si>
  <si>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</si>
  <si>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</si>
  <si>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</si>
  <si>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</si>
  <si>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</si>
  <si>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</si>
  <si>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</si>
  <si>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</si>
  <si>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</si>
  <si>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</si>
  <si>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</si>
  <si>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</si>
  <si>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</si>
  <si>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</si>
  <si>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</si>
  <si>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</si>
  <si>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</si>
  <si>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</si>
  <si>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</si>
  <si>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</si>
  <si>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</si>
  <si>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</si>
  <si>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</si>
  <si>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</si>
  <si>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</si>
  <si>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</si>
  <si>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</si>
  <si>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</si>
  <si>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</si>
  <si>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</si>
  <si>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</si>
  <si>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</si>
  <si>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</si>
  <si>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</si>
  <si>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</si>
  <si>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</si>
  <si>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</si>
  <si>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</si>
  <si>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</si>
  <si>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</si>
  <si>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</si>
  <si>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</si>
  <si>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</si>
  <si>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</si>
  <si>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</si>
  <si>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</si>
  <si>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</si>
  <si>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</si>
  <si>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</si>
  <si>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</si>
  <si>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</si>
  <si>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</si>
  <si>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</si>
  <si>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</si>
  <si>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</si>
  <si>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</si>
  <si>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</si>
  <si>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</si>
  <si>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</si>
  <si>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</si>
  <si>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</si>
  <si>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</si>
  <si>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</si>
  <si>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</si>
  <si>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</si>
  <si>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</si>
  <si>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</si>
  <si>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</si>
  <si>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</si>
  <si>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</si>
  <si>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</si>
  <si>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</si>
  <si>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</si>
  <si>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</si>
  <si>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</si>
  <si>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</si>
  <si>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</si>
  <si>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</si>
  <si>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</si>
  <si>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</si>
  <si>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</si>
  <si>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</si>
  <si>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</si>
  <si>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</si>
  <si>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</si>
  <si>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</si>
  <si>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</si>
  <si>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</si>
  <si>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</si>
  <si>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</si>
  <si>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</si>
  <si>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</si>
  <si>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</si>
  <si>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</si>
  <si>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</si>
  <si>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</si>
  <si>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</si>
  <si>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</si>
  <si>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</si>
  <si>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</si>
  <si>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</si>
  <si>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</si>
  <si>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</si>
  <si>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</si>
  <si>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</si>
  <si>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</si>
  <si>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</si>
  <si>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</si>
  <si>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</si>
  <si>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</si>
  <si>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</si>
  <si>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</si>
  <si>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</si>
  <si>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</si>
  <si>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</si>
  <si>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</si>
  <si>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</si>
  <si>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</si>
  <si>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</si>
  <si>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</si>
  <si>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</si>
  <si>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</si>
  <si>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</si>
  <si>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</si>
  <si>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</si>
  <si>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</si>
  <si>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</si>
  <si>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</si>
  <si>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</si>
  <si>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</si>
  <si>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</si>
  <si>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</si>
  <si>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</si>
  <si>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</si>
  <si>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</si>
  <si>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</si>
  <si>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</si>
  <si>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</si>
  <si>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</si>
  <si>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</si>
  <si>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</si>
  <si>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</si>
  <si>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</si>
  <si>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</si>
  <si>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</si>
  <si>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</si>
  <si>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</si>
  <si>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</si>
  <si>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</si>
  <si>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</si>
  <si>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</si>
  <si>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</si>
  <si>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</si>
  <si>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</si>
  <si>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</si>
  <si>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</si>
  <si>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</si>
  <si>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</si>
  <si>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</si>
  <si>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</si>
  <si>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</si>
  <si>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</si>
  <si>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</si>
  <si>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</si>
  <si>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</si>
  <si>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</si>
  <si>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</si>
  <si>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</si>
  <si>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</si>
  <si>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</si>
  <si>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</si>
  <si>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</si>
  <si>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</si>
  <si>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</si>
  <si>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</si>
  <si>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</si>
  <si>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</si>
  <si>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</si>
  <si>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</si>
  <si>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</si>
  <si>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</si>
  <si>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</si>
  <si>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</si>
  <si>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</si>
  <si>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</si>
  <si>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</si>
  <si>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</si>
  <si>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</si>
  <si>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</si>
  <si>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</si>
  <si>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</si>
  <si>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</si>
  <si>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</si>
  <si>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</si>
  <si>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</si>
  <si>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</si>
  <si>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</si>
  <si>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</si>
  <si>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</si>
  <si>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</si>
  <si>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</si>
  <si>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</si>
  <si>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</si>
  <si>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</si>
  <si>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</si>
  <si>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</si>
  <si>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</si>
  <si>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</si>
  <si>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</si>
  <si>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</si>
  <si>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</si>
  <si>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</si>
  <si>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</si>
  <si>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</si>
  <si>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</si>
  <si>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</si>
  <si>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</si>
  <si>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</si>
  <si>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</si>
  <si>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</si>
  <si>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</si>
  <si>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</si>
  <si>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</si>
  <si>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</si>
  <si>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</si>
  <si>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</si>
  <si>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</si>
  <si>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</si>
  <si>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</si>
  <si>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</si>
  <si>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</si>
  <si>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</si>
  <si>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</si>
  <si>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</si>
  <si>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</si>
  <si>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</si>
  <si>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</si>
  <si>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</si>
  <si>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</si>
  <si>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</si>
  <si>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</si>
  <si>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</si>
  <si>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</si>
  <si>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</si>
  <si>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</si>
  <si>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</si>
  <si>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</si>
  <si>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</si>
  <si>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</si>
  <si>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</si>
  <si>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</si>
  <si>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</si>
  <si>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</si>
  <si>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</si>
  <si>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</si>
  <si>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</si>
  <si>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</si>
  <si>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</si>
  <si>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</si>
  <si>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</si>
  <si>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</si>
  <si>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</si>
  <si>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</si>
  <si>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</si>
  <si>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</si>
  <si>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</si>
  <si>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</si>
  <si>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</si>
  <si>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</si>
  <si>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</si>
  <si>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</si>
  <si>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</si>
  <si>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</si>
  <si>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</si>
  <si>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</si>
  <si>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</si>
  <si>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</si>
  <si>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</si>
  <si>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</si>
  <si>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</si>
  <si>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</si>
  <si>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</si>
  <si>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</si>
  <si>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</si>
  <si>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</si>
  <si>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</si>
  <si>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</si>
  <si>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</si>
  <si>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</si>
  <si>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</si>
  <si>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</si>
  <si>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</si>
  <si>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</si>
  <si>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</si>
  <si>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</si>
  <si>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</si>
  <si>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</si>
  <si>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</si>
  <si>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</si>
  <si>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</si>
  <si>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</si>
  <si>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</si>
  <si>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</si>
  <si>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</si>
  <si>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</si>
  <si>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</si>
  <si>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</si>
  <si>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</si>
  <si>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</si>
  <si>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</si>
  <si>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</si>
  <si>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</si>
  <si>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</si>
  <si>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</si>
  <si>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</si>
  <si>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</si>
  <si>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</si>
  <si>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</si>
  <si>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</si>
  <si>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</si>
  <si>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</si>
  <si>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</si>
  <si>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</si>
  <si>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</si>
  <si>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</si>
  <si>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</si>
  <si>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</si>
  <si>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</si>
  <si>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</si>
  <si>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</si>
  <si>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</si>
  <si>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</si>
  <si>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</si>
  <si>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</si>
  <si>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</si>
  <si>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</si>
  <si>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</si>
  <si>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</si>
  <si>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</si>
  <si>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</si>
  <si>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</si>
  <si>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</si>
  <si>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</si>
  <si>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</si>
  <si>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</si>
  <si>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</si>
  <si>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</si>
  <si>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</si>
  <si>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</si>
  <si>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</si>
  <si>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</si>
  <si>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</si>
  <si>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</si>
  <si>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</si>
  <si>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</si>
  <si>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</si>
  <si>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</si>
  <si>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</si>
  <si>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</si>
  <si>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</si>
  <si>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</si>
  <si>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</si>
  <si>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</si>
  <si>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</si>
  <si>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</si>
  <si>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</si>
  <si>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</si>
  <si>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</si>
  <si>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</si>
  <si>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</si>
  <si>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</si>
  <si>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</si>
  <si>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</si>
  <si>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</si>
  <si>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</si>
  <si>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</si>
  <si>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</si>
  <si>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</si>
  <si>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</si>
  <si>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</si>
  <si>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</si>
  <si>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</si>
  <si>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</si>
  <si>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</si>
  <si>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</si>
  <si>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</si>
  <si>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</si>
  <si>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</si>
  <si>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</si>
  <si>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</si>
  <si>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</si>
  <si>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</si>
  <si>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</si>
  <si>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</si>
  <si>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</si>
  <si>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</si>
  <si>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</si>
  <si>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</si>
  <si>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</si>
  <si>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</si>
  <si>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</si>
  <si>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</si>
  <si>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</si>
  <si>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</si>
  <si>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</si>
  <si>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</si>
  <si>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</si>
  <si>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</si>
  <si>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</si>
  <si>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</si>
  <si>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</si>
  <si>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</si>
  <si>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</si>
  <si>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</si>
  <si>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</si>
  <si>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</si>
  <si>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</si>
  <si>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</si>
  <si>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</si>
  <si>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</si>
  <si>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</si>
  <si>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</si>
  <si>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</si>
  <si>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</si>
  <si>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</si>
  <si>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</si>
  <si>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</si>
  <si>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</si>
  <si>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</si>
  <si>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</si>
  <si>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</si>
  <si>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</si>
  <si>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</si>
  <si>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</si>
  <si>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</si>
  <si>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</si>
  <si>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</si>
  <si>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</si>
  <si>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</si>
  <si>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</si>
  <si>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</si>
  <si>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</si>
  <si>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</si>
  <si>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</si>
  <si>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</si>
  <si>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</si>
  <si>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</si>
  <si>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</si>
  <si>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</si>
  <si>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</si>
  <si>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</si>
  <si>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</si>
  <si>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</si>
  <si>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</si>
  <si>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</si>
  <si>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</si>
  <si>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</si>
  <si>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</si>
  <si>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</si>
  <si>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</si>
  <si>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</si>
  <si>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</si>
  <si>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</si>
  <si>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</si>
  <si>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</si>
  <si>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</si>
  <si>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</si>
  <si>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</si>
  <si>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</si>
  <si>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</si>
  <si>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</si>
  <si>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</si>
  <si>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</si>
  <si>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</si>
  <si>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</si>
  <si>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</si>
  <si>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</si>
  <si>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</si>
  <si>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</si>
  <si>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</si>
  <si>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</si>
  <si>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</si>
  <si>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</si>
  <si>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</si>
  <si>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</si>
  <si>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</si>
  <si>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</si>
  <si>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</si>
  <si>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</si>
  <si>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</si>
  <si>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</si>
  <si>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</si>
  <si>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</si>
  <si>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</si>
  <si>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</si>
  <si>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</si>
  <si>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</si>
  <si>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</si>
  <si>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</si>
  <si>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</si>
  <si>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</si>
  <si>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</si>
  <si>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</si>
  <si>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</si>
  <si>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</si>
  <si>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</si>
  <si>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</si>
  <si>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</si>
  <si>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</si>
  <si>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</si>
  <si>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</si>
  <si>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</si>
  <si>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</si>
  <si>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</si>
  <si>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</si>
  <si>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</si>
  <si>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</si>
  <si>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</si>
  <si>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</si>
  <si>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</si>
  <si>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</si>
  <si>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</si>
  <si>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</si>
  <si>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</si>
  <si>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</si>
  <si>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</si>
  <si>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</si>
  <si>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</si>
  <si>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</si>
  <si>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</si>
  <si>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</si>
  <si>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</si>
  <si>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</si>
  <si>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</si>
  <si>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</si>
  <si>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</si>
  <si>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</si>
  <si>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</si>
  <si>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</si>
  <si>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</si>
  <si>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</si>
  <si>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</si>
  <si>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</si>
  <si>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</si>
  <si>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</si>
  <si>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</si>
  <si>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</si>
  <si>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</si>
  <si>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</si>
  <si>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</si>
  <si>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</si>
  <si>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</si>
  <si>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</si>
  <si>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</si>
  <si>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</si>
  <si>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</si>
  <si>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</si>
  <si>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</si>
  <si>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</si>
  <si>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</si>
  <si>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</si>
  <si>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</si>
  <si>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</si>
  <si>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</si>
  <si>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</si>
  <si>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</si>
  <si>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</si>
  <si>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</si>
  <si>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</si>
  <si>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</si>
  <si>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</si>
  <si>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</si>
  <si>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</si>
  <si>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</si>
  <si>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</si>
  <si>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</si>
  <si>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</si>
  <si>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</si>
  <si>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</si>
  <si>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</si>
  <si>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</si>
  <si>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</si>
  <si>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</si>
  <si>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</si>
  <si>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</si>
  <si>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</si>
  <si>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</si>
  <si>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</si>
  <si>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</si>
  <si>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</si>
  <si>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</si>
  <si>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</si>
  <si>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</si>
  <si>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</si>
  <si>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</si>
  <si>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</si>
  <si>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</si>
  <si>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</si>
  <si>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</si>
  <si>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</si>
  <si>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</si>
  <si>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</si>
  <si>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</si>
  <si>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</si>
  <si>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</si>
  <si>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</si>
  <si>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</si>
  <si>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</si>
  <si>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</si>
  <si>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</si>
  <si>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</si>
  <si>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</si>
  <si>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</si>
  <si>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</si>
  <si>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</si>
  <si>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</si>
  <si>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</si>
  <si>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</si>
  <si>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</si>
  <si>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</si>
  <si>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</si>
  <si>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</si>
  <si>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</si>
  <si>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</si>
  <si>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</si>
  <si>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</si>
  <si>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</si>
  <si>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</si>
  <si>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</si>
  <si>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</si>
  <si>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</si>
  <si>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</si>
  <si>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</si>
  <si>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</si>
  <si>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</si>
  <si>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</si>
  <si>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</si>
  <si>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</si>
  <si>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</si>
  <si>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</si>
  <si>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</si>
  <si>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</si>
  <si>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</si>
  <si>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</si>
  <si>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</si>
  <si>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</si>
  <si>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</si>
  <si>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</si>
  <si>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</si>
  <si>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</si>
  <si>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</si>
  <si>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</si>
  <si>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</si>
  <si>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</si>
  <si>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</si>
  <si>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</si>
  <si>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</si>
  <si>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</si>
  <si>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</si>
  <si>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</si>
  <si>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</si>
  <si>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</si>
  <si>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</si>
  <si>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</si>
  <si>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</si>
  <si>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</si>
  <si>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</si>
  <si>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</si>
  <si>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</si>
  <si>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</si>
  <si>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</si>
  <si>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</si>
  <si>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</si>
  <si>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</si>
  <si>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</si>
  <si>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</si>
  <si>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</si>
  <si>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</si>
  <si>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</si>
  <si>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</si>
  <si>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</si>
  <si>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</si>
  <si>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</si>
  <si>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</si>
  <si>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</si>
  <si>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</si>
  <si>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</si>
  <si>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</si>
  <si>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</si>
  <si>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</si>
  <si>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</si>
  <si>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</si>
  <si>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</si>
  <si>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</si>
  <si>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</si>
  <si>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</si>
  <si>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</si>
  <si>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</si>
  <si>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</si>
  <si>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</si>
  <si>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</si>
  <si>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</si>
  <si>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</si>
  <si>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</si>
  <si>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</si>
  <si>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</si>
  <si>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</si>
  <si>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</si>
  <si>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</si>
  <si>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</si>
  <si>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</si>
  <si>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</si>
  <si>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</si>
  <si>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</si>
  <si>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</si>
  <si>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</si>
  <si>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</si>
  <si>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</si>
  <si>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</si>
  <si>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</si>
  <si>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</si>
  <si>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</si>
  <si>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</si>
  <si>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</si>
  <si>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</si>
  <si>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</si>
  <si>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</si>
  <si>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</si>
  <si>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</si>
  <si>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</si>
  <si>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</si>
  <si>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</si>
  <si>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</si>
  <si>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</si>
  <si>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</si>
  <si>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</si>
  <si>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</si>
  <si>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</si>
  <si>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</si>
  <si>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</si>
  <si>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</si>
  <si>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</si>
  <si>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</si>
  <si>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</si>
  <si>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</si>
  <si>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</si>
  <si>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</si>
  <si>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</si>
  <si>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</si>
  <si>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</si>
  <si>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</si>
  <si>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</si>
  <si>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</si>
  <si>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</si>
  <si>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</si>
  <si>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</si>
  <si>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</si>
  <si>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</si>
  <si>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</si>
  <si>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</si>
  <si>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</si>
  <si>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</si>
  <si>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</si>
  <si>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</si>
  <si>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</si>
  <si>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</si>
  <si>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</si>
  <si>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</si>
  <si>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</si>
  <si>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</si>
  <si>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</si>
  <si>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</si>
  <si>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</si>
  <si>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</si>
  <si>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</si>
  <si>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</si>
  <si>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</si>
  <si>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</si>
  <si>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</si>
  <si>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</si>
  <si>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</si>
  <si>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</si>
  <si>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</si>
  <si>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</si>
  <si>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</si>
  <si>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</si>
  <si>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</si>
  <si>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</si>
  <si>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</si>
  <si>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</si>
  <si>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</si>
  <si>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</si>
  <si>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</si>
  <si>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</si>
  <si>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</si>
  <si>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</si>
  <si>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</si>
  <si>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</si>
  <si>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</si>
  <si>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</si>
  <si>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</si>
  <si>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</si>
  <si>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</si>
  <si>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</si>
  <si>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</si>
  <si>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</si>
  <si>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</si>
  <si>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</si>
  <si>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</si>
  <si>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</si>
  <si>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</si>
  <si>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</si>
  <si>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</si>
  <si>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</si>
  <si>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</si>
  <si>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</si>
  <si>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</si>
  <si>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</si>
  <si>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</si>
  <si>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</si>
  <si>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</si>
  <si>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</si>
  <si>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</si>
  <si>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</si>
  <si>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</si>
  <si>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</si>
  <si>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</si>
  <si>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</si>
  <si>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</si>
  <si>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</si>
  <si>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</si>
  <si>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</si>
  <si>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</si>
  <si>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</si>
  <si>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</si>
  <si>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</si>
  <si>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</si>
  <si>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</si>
  <si>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</si>
  <si>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</si>
  <si>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</si>
  <si>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</si>
  <si>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</si>
  <si>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</si>
  <si>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</si>
  <si>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</si>
  <si>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</si>
  <si>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</si>
  <si>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</si>
  <si>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</si>
  <si>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</si>
  <si>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</si>
  <si>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</si>
  <si>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</si>
  <si>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</si>
  <si>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</si>
  <si>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</si>
  <si>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</si>
  <si>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</si>
  <si>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</si>
  <si>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</si>
  <si>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</si>
  <si>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</si>
  <si>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</si>
  <si>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</si>
  <si>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</si>
  <si>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</si>
  <si>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</si>
  <si>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</si>
  <si>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</si>
  <si>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</si>
  <si>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</si>
  <si>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</si>
  <si>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</si>
  <si>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</si>
  <si>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</si>
  <si>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</si>
  <si>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</si>
  <si>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</si>
  <si>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</si>
  <si>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</si>
  <si>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</si>
  <si>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</si>
  <si>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</si>
  <si>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</si>
  <si>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</si>
  <si>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</si>
  <si>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</si>
  <si>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</si>
  <si>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</si>
  <si>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</si>
  <si>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</si>
  <si>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</si>
  <si>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</si>
  <si>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</si>
  <si>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</si>
  <si>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</si>
  <si>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</si>
  <si>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</si>
  <si>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</si>
  <si>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</si>
  <si>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</si>
  <si>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</si>
  <si>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</si>
  <si>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</si>
  <si>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</si>
  <si>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</si>
  <si>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</si>
  <si>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</si>
  <si>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</si>
  <si>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</si>
  <si>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</si>
  <si>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</si>
  <si>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</si>
  <si>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</si>
  <si>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</si>
  <si>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</si>
  <si>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</si>
  <si>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</si>
  <si>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</si>
  <si>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</si>
  <si>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</si>
  <si>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</si>
  <si>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</si>
  <si>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</si>
  <si>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</si>
  <si>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</si>
  <si>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</si>
  <si>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</si>
  <si>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</si>
  <si>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</si>
  <si>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</si>
  <si>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</si>
  <si>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</si>
  <si>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</si>
  <si>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</si>
  <si>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</si>
  <si>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</si>
  <si>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</si>
  <si>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</si>
  <si>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</si>
  <si>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</si>
  <si>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</si>
  <si>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</si>
  <si>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</si>
  <si>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</si>
  <si>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</si>
  <si>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</si>
  <si>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</si>
  <si>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</si>
  <si>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</si>
  <si>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</si>
  <si>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</si>
  <si>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</si>
  <si>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</si>
  <si>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</si>
  <si>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</si>
  <si>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</si>
  <si>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</si>
  <si>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</si>
  <si>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</si>
  <si>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</si>
  <si>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</si>
  <si>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</si>
  <si>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</si>
  <si>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</si>
  <si>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</si>
  <si>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</si>
  <si>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</si>
  <si>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</si>
  <si>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</si>
  <si>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</si>
  <si>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</si>
  <si>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</si>
  <si>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</si>
  <si>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</si>
  <si>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</si>
  <si>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</si>
  <si>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</si>
  <si>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</si>
  <si>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</si>
  <si>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</si>
  <si>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</si>
  <si>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</si>
  <si>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</si>
  <si>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</si>
  <si>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</si>
  <si>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</si>
  <si>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</si>
  <si>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</si>
  <si>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</si>
  <si>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</si>
  <si>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</si>
  <si>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</si>
  <si>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</si>
  <si>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</si>
  <si>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</si>
  <si>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</si>
  <si>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</si>
  <si>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</si>
  <si>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</si>
  <si>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</si>
  <si>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</si>
  <si>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</si>
  <si>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</si>
  <si>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</si>
  <si>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</si>
  <si>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</si>
  <si>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</si>
  <si>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</si>
  <si>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</si>
  <si>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</si>
  <si>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</si>
  <si>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</si>
  <si>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</si>
  <si>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</si>
  <si>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</si>
  <si>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</si>
  <si>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</si>
  <si>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</si>
  <si>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</si>
  <si>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</si>
  <si>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</si>
  <si>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</si>
  <si>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</si>
  <si>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</si>
  <si>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</si>
  <si>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</si>
  <si>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</si>
  <si>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</si>
  <si>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</si>
  <si>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</si>
  <si>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</si>
  <si>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</si>
  <si>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</si>
  <si>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</si>
  <si>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</si>
  <si>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</si>
  <si>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</si>
  <si>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</si>
  <si>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</si>
  <si>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</si>
  <si>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</si>
  <si>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</si>
  <si>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</si>
  <si>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</si>
  <si>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</si>
  <si>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</si>
  <si>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</si>
  <si>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</si>
  <si>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</si>
  <si>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</si>
  <si>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</si>
  <si>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</si>
  <si>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</si>
  <si>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</si>
  <si>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</si>
  <si>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</si>
  <si>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</si>
  <si>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</si>
  <si>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</si>
  <si>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</si>
  <si>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</si>
  <si>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</si>
  <si>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</si>
  <si>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</si>
  <si>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</si>
  <si>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</si>
  <si>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</si>
  <si>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</si>
  <si>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</si>
  <si>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</si>
  <si>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</si>
  <si>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</si>
  <si>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</si>
  <si>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</si>
  <si>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</si>
  <si>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</si>
  <si>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</si>
  <si>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</si>
  <si>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</si>
  <si>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</si>
  <si>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</si>
  <si>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</si>
  <si>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</si>
  <si>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</si>
  <si>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</si>
  <si>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</si>
  <si>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</si>
  <si>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</si>
  <si>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</si>
  <si>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</si>
  <si>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</si>
  <si>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</si>
  <si>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</si>
  <si>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</si>
  <si>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</si>
  <si>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</si>
  <si>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</si>
  <si>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</si>
  <si>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</si>
  <si>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</si>
  <si>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</si>
  <si>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</si>
  <si>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</si>
  <si>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</si>
  <si>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</si>
  <si>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</si>
  <si>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</si>
  <si>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</si>
  <si>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</si>
  <si>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</si>
  <si>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</si>
  <si>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</si>
  <si>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</si>
  <si>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</si>
  <si>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</si>
  <si>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</si>
  <si>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</si>
  <si>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</si>
  <si>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</si>
  <si>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</si>
  <si>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</si>
  <si>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</si>
  <si>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</si>
  <si>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</si>
  <si>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</si>
  <si>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</si>
  <si>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</si>
  <si>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</si>
  <si>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</si>
  <si>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</si>
  <si>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</si>
  <si>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</si>
  <si>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</si>
  <si>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</si>
  <si>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</si>
  <si>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</si>
  <si>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</si>
  <si>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</si>
  <si>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</si>
  <si>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</si>
  <si>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</si>
  <si>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</si>
  <si>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</si>
  <si>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</si>
  <si>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</si>
  <si>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</si>
  <si>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</si>
  <si>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</si>
  <si>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</si>
  <si>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</si>
  <si>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</si>
  <si>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</si>
  <si>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</si>
  <si>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</si>
  <si>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</si>
  <si>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</si>
  <si>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</si>
  <si>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</si>
  <si>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</si>
  <si>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</si>
  <si>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</si>
  <si>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</si>
  <si>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</si>
  <si>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</si>
  <si>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</si>
  <si>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</si>
  <si>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</si>
  <si>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</si>
  <si>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</si>
  <si>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</si>
  <si>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</si>
  <si>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</si>
  <si>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</si>
  <si>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</si>
  <si>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</si>
  <si>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</si>
  <si>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</si>
  <si>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</si>
  <si>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</si>
  <si>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</si>
  <si>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</si>
  <si>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</si>
  <si>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</si>
  <si>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</si>
  <si>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</si>
  <si>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</si>
  <si>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</si>
  <si>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</si>
  <si>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</si>
  <si>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</si>
  <si>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</si>
  <si>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</si>
  <si>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</si>
  <si>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</si>
  <si>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</si>
  <si>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</si>
  <si>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</si>
  <si>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</si>
  <si>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</si>
  <si>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</si>
  <si>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</si>
  <si>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</si>
  <si>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</si>
  <si>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</si>
  <si>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</si>
  <si>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</si>
  <si>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</si>
  <si>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</si>
  <si>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</si>
  <si>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</si>
  <si>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</si>
  <si>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</si>
  <si>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</si>
  <si>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</si>
  <si>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</si>
  <si>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</si>
  <si>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</si>
  <si>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</si>
  <si>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</si>
  <si>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</si>
  <si>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</si>
  <si>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</si>
  <si>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</si>
  <si>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</si>
  <si>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</si>
  <si>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</si>
  <si>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</si>
  <si>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</si>
  <si>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</si>
  <si>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</si>
  <si>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</si>
  <si>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</si>
  <si>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</si>
  <si>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</si>
  <si>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</si>
  <si>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</si>
  <si>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</si>
  <si>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</si>
  <si>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</si>
  <si>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</si>
  <si>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</si>
  <si>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</si>
  <si>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</si>
  <si>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</si>
  <si>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</si>
  <si>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</si>
  <si>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</si>
  <si>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</si>
  <si>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</si>
  <si>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</si>
  <si>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</si>
  <si>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</si>
  <si>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</si>
  <si>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</si>
  <si>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</si>
  <si>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</si>
  <si>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</si>
  <si>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</si>
  <si>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</si>
  <si>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</si>
  <si>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</si>
  <si>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</si>
  <si>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</si>
  <si>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</si>
  <si>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</si>
  <si>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</si>
  <si>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</si>
  <si>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</si>
  <si>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</si>
  <si>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</si>
  <si>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</si>
  <si>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</si>
  <si>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</si>
  <si>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</si>
  <si>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</si>
  <si>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</si>
  <si>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</si>
  <si>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</si>
  <si>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</si>
  <si>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</si>
  <si>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</si>
  <si>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</si>
  <si>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</si>
  <si>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</si>
  <si>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</si>
  <si>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</si>
  <si>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</si>
  <si>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</si>
  <si>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</si>
  <si>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</si>
  <si>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</si>
  <si>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</si>
  <si>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</si>
  <si>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</si>
  <si>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</si>
  <si>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</si>
  <si>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</si>
  <si>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</si>
  <si>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</si>
  <si>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</si>
  <si>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</si>
  <si>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</si>
  <si>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</si>
  <si>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</si>
  <si>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</si>
  <si>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</si>
  <si>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</si>
  <si>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</si>
  <si>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</si>
  <si>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</si>
  <si>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</si>
  <si>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</si>
  <si>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</si>
  <si>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</si>
  <si>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</si>
  <si>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</si>
  <si>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</si>
  <si>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</si>
  <si>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</si>
  <si>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</si>
  <si>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</si>
  <si>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</si>
  <si>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</si>
  <si>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</si>
  <si>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</si>
  <si>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</si>
  <si>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</si>
  <si>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</si>
  <si>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</si>
  <si>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</si>
  <si>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</si>
  <si>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</si>
  <si>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</si>
  <si>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</si>
  <si>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</si>
  <si>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</si>
  <si>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</si>
  <si>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</si>
  <si>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</si>
  <si>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</si>
  <si>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</si>
  <si>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</si>
  <si>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</si>
  <si>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</si>
  <si>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</si>
  <si>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</si>
  <si>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</si>
  <si>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</si>
  <si>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</si>
  <si>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</si>
  <si>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</si>
  <si>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</si>
  <si>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</si>
  <si>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</si>
  <si>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</si>
  <si>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</si>
  <si>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</si>
  <si>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</si>
  <si>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</si>
  <si>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</si>
  <si>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</si>
  <si>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</si>
  <si>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</si>
  <si>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</si>
  <si>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</si>
  <si>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</si>
  <si>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</si>
  <si>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</si>
  <si>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</si>
  <si>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</si>
  <si>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</si>
  <si>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</si>
  <si>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</si>
  <si>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</si>
  <si>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</si>
  <si>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</si>
  <si>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</si>
  <si>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</si>
  <si>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</si>
  <si>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</si>
  <si>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</si>
  <si>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</si>
  <si>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</si>
  <si>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</si>
  <si>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</si>
  <si>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</si>
  <si>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</si>
  <si>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</si>
  <si>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</si>
  <si>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</si>
  <si>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</si>
  <si>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</si>
  <si>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</si>
  <si>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</si>
  <si>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</si>
  <si>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</si>
  <si>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</si>
  <si>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</si>
  <si>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</si>
  <si>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</si>
  <si>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</si>
  <si>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</si>
  <si>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</si>
  <si>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</si>
  <si>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</si>
  <si>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</si>
  <si>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</si>
  <si>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</si>
  <si>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</si>
  <si>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</si>
  <si>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</si>
  <si>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</si>
  <si>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</si>
  <si>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</si>
  <si>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</si>
  <si>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</si>
  <si>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</si>
  <si>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</si>
  <si>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</si>
  <si>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</si>
  <si>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</si>
  <si>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</si>
  <si>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</si>
  <si>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</si>
  <si>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</si>
  <si>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</si>
  <si>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</si>
  <si>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</si>
  <si>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</si>
  <si>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</si>
  <si>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</si>
  <si>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</si>
  <si>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</si>
  <si>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</si>
  <si>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</si>
  <si>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</si>
  <si>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</si>
  <si>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</si>
  <si>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</si>
  <si>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</si>
  <si>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</si>
  <si>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</si>
  <si>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</si>
  <si>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</si>
  <si>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</si>
  <si>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</si>
  <si>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</si>
  <si>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</si>
  <si>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</si>
  <si>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</si>
  <si>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</si>
  <si>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</si>
  <si>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</si>
  <si>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</si>
  <si>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</si>
  <si>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</si>
  <si>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</si>
  <si>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</si>
  <si>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</si>
  <si>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</si>
  <si>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</si>
  <si>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</si>
  <si>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</si>
  <si>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</si>
  <si>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</si>
  <si>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</si>
  <si>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</si>
  <si>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</si>
  <si>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</si>
  <si>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</si>
  <si>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</si>
  <si>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</si>
  <si>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</si>
  <si>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</si>
  <si>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</si>
  <si>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</si>
  <si>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</si>
  <si>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</si>
  <si>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</si>
  <si>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</si>
  <si>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</si>
  <si>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</si>
  <si>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</si>
  <si>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</si>
  <si>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</si>
  <si>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</si>
  <si>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</si>
  <si>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</si>
  <si>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</si>
  <si>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</si>
  <si>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</si>
  <si>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</si>
  <si>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</si>
  <si>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</si>
  <si>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</si>
  <si>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</si>
  <si>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</si>
  <si>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</si>
  <si>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</si>
  <si>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</si>
  <si>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</si>
  <si>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</si>
  <si>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</si>
  <si>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</si>
  <si>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</si>
  <si>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</si>
  <si>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</si>
  <si>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</si>
  <si>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</si>
  <si>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</si>
  <si>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</si>
  <si>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</si>
  <si>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</si>
  <si>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</si>
  <si>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</si>
  <si>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</si>
  <si>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</si>
  <si>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</si>
  <si>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</si>
  <si>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</si>
  <si>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</si>
  <si>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</si>
  <si>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</si>
  <si>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</si>
  <si>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</si>
  <si>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</si>
  <si>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</si>
  <si>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</si>
  <si>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</si>
  <si>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</si>
  <si>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</si>
  <si>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</si>
  <si>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</si>
  <si>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</si>
  <si>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</si>
  <si>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</si>
  <si>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</si>
  <si>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</si>
  <si>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</si>
  <si>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</si>
  <si>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</si>
  <si>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</si>
  <si>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</si>
  <si>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</si>
  <si>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</si>
  <si>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</si>
  <si>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</si>
  <si>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</si>
  <si>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</si>
  <si>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</si>
  <si>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</si>
  <si>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</si>
  <si>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</si>
  <si>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</si>
  <si>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</si>
  <si>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</si>
  <si>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</si>
  <si>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</si>
  <si>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</si>
  <si>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</si>
  <si>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</si>
  <si>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</si>
  <si>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</si>
  <si>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</si>
  <si>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</si>
  <si>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</si>
  <si>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</si>
  <si>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</si>
  <si>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</si>
  <si>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</si>
  <si>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</si>
  <si>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</si>
  <si>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</si>
  <si>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</si>
  <si>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</si>
  <si>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</si>
  <si>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</si>
  <si>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</si>
  <si>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</si>
  <si>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</si>
  <si>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</si>
  <si>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</si>
  <si>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</si>
  <si>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</si>
  <si>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</si>
  <si>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</si>
  <si>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</si>
  <si>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</si>
  <si>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</si>
  <si>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</si>
  <si>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</si>
  <si>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</si>
  <si>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</si>
  <si>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</si>
  <si>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</si>
  <si>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</si>
  <si>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</si>
  <si>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</si>
  <si>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</si>
  <si>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</si>
  <si>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</si>
  <si>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</si>
  <si>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</si>
  <si>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</si>
  <si>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</si>
  <si>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</si>
  <si>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</si>
  <si>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</si>
  <si>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</si>
  <si>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</si>
  <si>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</si>
  <si>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</si>
  <si>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</si>
  <si>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</si>
  <si>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</si>
  <si>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</si>
  <si>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</si>
  <si>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</si>
  <si>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</si>
  <si>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</si>
  <si>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</si>
  <si>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</si>
  <si>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</si>
  <si>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</si>
  <si>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</si>
  <si>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</si>
  <si>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</si>
  <si>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</si>
  <si>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</si>
  <si>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</si>
  <si>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</si>
  <si>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</si>
  <si>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</si>
  <si>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</si>
  <si>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</si>
  <si>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</si>
  <si>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</si>
  <si>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</si>
  <si>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</si>
  <si>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</si>
  <si>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</si>
  <si>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</si>
  <si>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</si>
  <si>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</si>
  <si>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</si>
  <si>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</si>
  <si>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</si>
  <si>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</si>
  <si>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</si>
  <si>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</si>
  <si>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</si>
  <si>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</si>
  <si>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</si>
  <si>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</si>
  <si>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</si>
  <si>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</si>
  <si>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</si>
  <si>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</si>
  <si>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</si>
  <si>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</si>
  <si>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</si>
  <si>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</si>
  <si>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</si>
  <si>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</si>
  <si>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</si>
  <si>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</si>
  <si>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</si>
  <si>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</si>
  <si>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</si>
  <si>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</si>
  <si>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</si>
  <si>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</si>
  <si>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</si>
  <si>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</si>
  <si>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</si>
  <si>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</si>
  <si>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</si>
  <si>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</si>
  <si>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</si>
  <si>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</si>
  <si>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</si>
  <si>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</si>
  <si>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</si>
  <si>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</si>
  <si>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</si>
  <si>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</si>
  <si>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</si>
  <si>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</si>
  <si>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</si>
  <si>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</si>
  <si>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</si>
  <si>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</si>
  <si>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</si>
  <si>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</si>
  <si>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</si>
  <si>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</si>
  <si>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</si>
  <si>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</si>
  <si>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</si>
  <si>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</si>
  <si>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</si>
  <si>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</si>
  <si>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</si>
  <si>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</si>
  <si>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</si>
  <si>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</si>
  <si>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</si>
  <si>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</si>
  <si>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</si>
  <si>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</si>
  <si>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</si>
  <si>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</si>
  <si>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</si>
  <si>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</si>
  <si>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</si>
  <si>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</si>
  <si>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</si>
  <si>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</si>
  <si>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</si>
  <si>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</si>
  <si>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</si>
  <si>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</si>
  <si>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</si>
  <si>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</si>
  <si>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</si>
  <si>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</si>
  <si>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</si>
  <si>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</si>
  <si>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</si>
  <si>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</si>
  <si>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</si>
  <si>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</si>
  <si>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</si>
  <si>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</si>
  <si>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</si>
  <si>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</si>
  <si>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</si>
  <si>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</si>
  <si>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</si>
  <si>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</si>
  <si>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</si>
  <si>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</si>
  <si>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</si>
  <si>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</si>
  <si>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</si>
  <si>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</si>
  <si>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</si>
  <si>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</si>
  <si>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</si>
  <si>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</si>
  <si>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</si>
  <si>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</si>
  <si>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</si>
  <si>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</si>
  <si>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</si>
  <si>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</si>
  <si>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</si>
  <si>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</si>
  <si>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</si>
  <si>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</si>
  <si>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</si>
  <si>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</si>
  <si>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</si>
  <si>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</si>
  <si>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</si>
  <si>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</si>
  <si>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</si>
  <si>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</si>
  <si>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</si>
  <si>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</si>
  <si>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</si>
  <si>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</si>
  <si>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</si>
  <si>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</si>
  <si>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</si>
  <si>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</si>
  <si>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</si>
  <si>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</si>
  <si>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</si>
  <si>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</si>
  <si>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</si>
  <si>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</si>
  <si>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</si>
  <si>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</si>
  <si>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</si>
  <si>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</si>
  <si>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</si>
  <si>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</si>
  <si>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</si>
  <si>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</si>
  <si>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</si>
  <si>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</si>
  <si>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</si>
  <si>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</si>
  <si>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</si>
  <si>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</si>
  <si>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</si>
  <si>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</si>
  <si>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</si>
  <si>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</si>
  <si>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</si>
  <si>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</si>
  <si>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</si>
  <si>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</si>
  <si>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</si>
  <si>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</si>
  <si>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</si>
  <si>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</si>
  <si>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</si>
  <si>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</si>
  <si>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</si>
  <si>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</si>
  <si>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</si>
  <si>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</si>
  <si>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</si>
  <si>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</si>
  <si>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</si>
  <si>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</si>
  <si>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</si>
  <si>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</si>
  <si>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</si>
  <si>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</si>
  <si>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</si>
  <si>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</si>
  <si>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</si>
  <si>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</si>
  <si>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</si>
  <si>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</si>
  <si>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</si>
  <si>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</si>
  <si>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</si>
  <si>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</si>
  <si>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</si>
  <si>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</si>
  <si>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</si>
  <si>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</si>
  <si>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</si>
  <si>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</si>
  <si>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</si>
  <si>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</si>
  <si>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</si>
  <si>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</si>
  <si>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</si>
  <si>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</si>
  <si>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</si>
  <si>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</si>
  <si>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</si>
  <si>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</si>
  <si>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</si>
  <si>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</si>
  <si>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</si>
  <si>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</si>
  <si>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</si>
  <si>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</si>
  <si>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</si>
  <si>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</si>
  <si>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</si>
  <si>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</si>
  <si>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</si>
  <si>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</si>
  <si>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</si>
  <si>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</si>
  <si>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</si>
  <si>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</si>
  <si>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</si>
  <si>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</si>
  <si>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</si>
  <si>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</si>
  <si>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</si>
  <si>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</si>
  <si>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</si>
  <si>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</si>
  <si>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</si>
  <si>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</si>
  <si>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</si>
  <si>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</si>
  <si>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</si>
  <si>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</si>
  <si>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</si>
  <si>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</si>
  <si>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</si>
  <si>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</si>
  <si>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</si>
  <si>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</si>
  <si>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</si>
  <si>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</si>
  <si>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</si>
  <si>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</si>
  <si>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</si>
  <si>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</si>
  <si>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</si>
  <si>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</si>
  <si>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</si>
  <si>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</si>
  <si>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</si>
  <si>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</si>
  <si>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</si>
  <si>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</si>
  <si>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</si>
  <si>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</si>
  <si>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</si>
  <si>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</si>
  <si>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</si>
  <si>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</si>
  <si>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</si>
  <si>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</si>
  <si>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</si>
  <si>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</si>
  <si>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</si>
  <si>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</si>
  <si>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</si>
  <si>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</si>
  <si>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</si>
  <si>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</si>
  <si>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</si>
  <si>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</si>
  <si>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</si>
  <si>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</si>
  <si>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</si>
  <si>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</si>
  <si>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</si>
  <si>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</si>
  <si>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</si>
  <si>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</si>
  <si>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</si>
  <si>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</si>
  <si>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</si>
  <si>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</si>
  <si>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</si>
  <si>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</si>
  <si>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</si>
  <si>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</si>
  <si>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</si>
  <si>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</si>
  <si>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</si>
  <si>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</si>
  <si>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</si>
  <si>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</si>
  <si>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</si>
  <si>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</si>
  <si>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</si>
  <si>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</si>
  <si>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</si>
  <si>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</si>
  <si>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</si>
  <si>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</si>
  <si>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</si>
  <si>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</si>
  <si>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</si>
  <si>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</si>
  <si>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</si>
  <si>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</si>
  <si>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</si>
  <si>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</si>
  <si>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</si>
  <si>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</si>
  <si>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</si>
  <si>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</si>
  <si>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</si>
  <si>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</si>
  <si>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</si>
  <si>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</si>
  <si>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</si>
  <si>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</si>
  <si>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</si>
  <si>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</si>
  <si>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</si>
  <si>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</si>
  <si>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</si>
  <si>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</si>
  <si>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</si>
  <si>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</si>
  <si>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</si>
  <si>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</si>
  <si>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</si>
  <si>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</si>
  <si>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</si>
  <si>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</si>
  <si>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</si>
  <si>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</si>
  <si>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</si>
  <si>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</si>
  <si>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</si>
  <si>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</si>
  <si>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</si>
  <si>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</si>
  <si>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</si>
  <si>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</si>
  <si>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</si>
  <si>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</si>
  <si>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</si>
  <si>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</si>
  <si>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</si>
  <si>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</si>
  <si>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</si>
  <si>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</si>
  <si>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</si>
  <si>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</si>
  <si>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</si>
  <si>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</si>
  <si>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</si>
  <si>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</si>
  <si>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</si>
  <si>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</si>
  <si>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</si>
  <si>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</si>
  <si>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</si>
  <si>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</si>
  <si>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</si>
  <si>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</si>
  <si>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</si>
  <si>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</si>
  <si>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</si>
  <si>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</si>
  <si>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</si>
  <si>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</si>
  <si>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</si>
  <si>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</si>
  <si>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</si>
  <si>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</si>
  <si>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</si>
  <si>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</si>
  <si>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</si>
  <si>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</si>
  <si>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</si>
  <si>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</si>
  <si>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</si>
  <si>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</si>
  <si>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</si>
  <si>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</si>
  <si>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</si>
  <si>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</si>
  <si>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</si>
  <si>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</si>
  <si>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</si>
  <si>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</si>
  <si>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</si>
  <si>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</si>
  <si>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</si>
  <si>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</si>
  <si>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</si>
  <si>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</si>
  <si>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</si>
  <si>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</si>
  <si>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</si>
  <si>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</si>
  <si>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</si>
  <si>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</si>
  <si>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</si>
  <si>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</si>
  <si>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</si>
  <si>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</si>
  <si>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</si>
  <si>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</si>
  <si>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</si>
  <si>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</si>
  <si>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</si>
  <si>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</si>
  <si>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</si>
  <si>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</si>
  <si>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</si>
  <si>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</si>
  <si>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</si>
  <si>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</si>
  <si>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</si>
  <si>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</si>
  <si>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</si>
  <si>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</si>
  <si>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</si>
  <si>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</si>
  <si>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</si>
  <si>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</si>
  <si>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</si>
  <si>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</si>
  <si>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</si>
  <si>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</si>
  <si>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</si>
  <si>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</si>
  <si>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</si>
  <si>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</si>
  <si>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</si>
  <si>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</si>
  <si>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</si>
  <si>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</si>
  <si>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</si>
  <si>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</si>
  <si>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</si>
  <si>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</si>
  <si>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</si>
  <si>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</si>
  <si>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</si>
  <si>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</si>
  <si>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</si>
  <si>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</si>
  <si>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</si>
  <si>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</si>
  <si>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</si>
  <si>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</si>
  <si>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</si>
  <si>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</si>
  <si>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</si>
  <si>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</si>
  <si>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</si>
  <si>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</si>
  <si>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</si>
  <si>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</si>
  <si>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</si>
  <si>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</si>
  <si>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</si>
  <si>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</si>
  <si>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</si>
  <si>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</si>
  <si>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</si>
  <si>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</si>
  <si>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</si>
  <si>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</si>
  <si>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</si>
  <si>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</si>
  <si>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</si>
  <si>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</si>
  <si>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</si>
  <si>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</si>
  <si>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</si>
  <si>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</si>
  <si>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</si>
  <si>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</si>
  <si>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</si>
  <si>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</si>
  <si>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</si>
  <si>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</si>
  <si>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</si>
  <si>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</si>
  <si>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</si>
  <si>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</si>
  <si>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</si>
  <si>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</si>
  <si>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</si>
  <si>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</si>
  <si>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</si>
  <si>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</si>
  <si>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</si>
  <si>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</si>
  <si>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</si>
  <si>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</si>
  <si>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</si>
  <si>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</si>
  <si>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</si>
  <si>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</si>
  <si>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</si>
  <si>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</si>
  <si>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</si>
  <si>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</si>
  <si>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</si>
  <si>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</si>
  <si>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</si>
  <si>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</si>
  <si>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</si>
  <si>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</si>
  <si>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</si>
  <si>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</si>
  <si>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</si>
  <si>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</si>
  <si>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</si>
  <si>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</si>
  <si>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</si>
  <si>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</si>
  <si>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</si>
  <si>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</si>
  <si>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</si>
  <si>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</si>
  <si>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</si>
  <si>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</si>
  <si>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</si>
  <si>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</si>
  <si>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</si>
  <si>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</si>
  <si>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</si>
  <si>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</si>
  <si>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</si>
  <si>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</si>
  <si>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</si>
  <si>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</si>
  <si>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</si>
  <si>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</si>
  <si>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</si>
  <si>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</si>
  <si>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</si>
  <si>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</si>
  <si>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</si>
  <si>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</si>
  <si>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</si>
  <si>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</si>
  <si>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</si>
  <si>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</si>
  <si>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</si>
  <si>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</si>
  <si>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</si>
  <si>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</si>
  <si>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</si>
  <si>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</si>
  <si>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</si>
  <si>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</si>
  <si>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</si>
  <si>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</si>
  <si>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</si>
  <si>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</si>
  <si>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</si>
  <si>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</si>
  <si>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</si>
  <si>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</si>
  <si>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</si>
  <si>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</si>
  <si>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</si>
  <si>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</si>
  <si>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</si>
  <si>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</si>
  <si>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</si>
  <si>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</si>
  <si>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</si>
  <si>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</si>
  <si>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</si>
  <si>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</si>
  <si>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</si>
  <si>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</si>
  <si>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</si>
  <si>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</si>
  <si>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</si>
  <si>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</si>
  <si>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</si>
  <si>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</si>
  <si>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</si>
  <si>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</si>
  <si>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</si>
  <si>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</si>
  <si>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</si>
  <si>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</si>
  <si>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</si>
  <si>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</si>
  <si>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</si>
  <si>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</si>
  <si>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</si>
  <si>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</si>
  <si>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</si>
  <si>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</si>
  <si>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</si>
  <si>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</si>
  <si>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</si>
  <si>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</si>
  <si>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</si>
  <si>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</si>
  <si>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</si>
  <si>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</si>
  <si>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</si>
  <si>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</si>
  <si>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</si>
  <si>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</si>
  <si>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</si>
  <si>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</si>
  <si>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</si>
  <si>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</si>
  <si>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</si>
  <si>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</si>
  <si>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</si>
  <si>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</si>
  <si>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</si>
  <si>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</si>
  <si>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</si>
  <si>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</si>
  <si>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</si>
  <si>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</si>
  <si>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</si>
  <si>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</si>
  <si>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</si>
  <si>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</si>
  <si>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</si>
  <si>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</si>
  <si>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</si>
  <si>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</si>
  <si>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</si>
  <si>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</si>
  <si>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</si>
  <si>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</si>
  <si>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</si>
  <si>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</si>
  <si>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</si>
  <si>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</si>
  <si>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</si>
  <si>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</si>
  <si>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</si>
  <si>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</si>
  <si>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</si>
  <si>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</si>
  <si>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</si>
  <si>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</si>
  <si>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</si>
  <si>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</si>
  <si>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</si>
  <si>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</si>
  <si>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</si>
  <si>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</si>
  <si>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</si>
  <si>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</si>
  <si>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</si>
  <si>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</si>
  <si>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</si>
  <si>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</si>
  <si>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</si>
  <si>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</si>
  <si>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</si>
  <si>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</si>
  <si>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</si>
  <si>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</si>
  <si>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</si>
  <si>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</si>
  <si>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</si>
  <si>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</si>
  <si>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</si>
  <si>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</si>
  <si>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</si>
  <si>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</si>
  <si>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</si>
  <si>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</si>
  <si>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</si>
  <si>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</si>
  <si>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</si>
  <si>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</si>
  <si>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</si>
  <si>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</si>
  <si>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</si>
  <si>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</si>
  <si>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</si>
  <si>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</si>
  <si>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</si>
  <si>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</si>
  <si>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</si>
  <si>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</si>
  <si>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</si>
  <si>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</si>
  <si>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</si>
  <si>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</si>
  <si>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</si>
  <si>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</si>
  <si>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</si>
  <si>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</si>
  <si>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</si>
  <si>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</si>
  <si>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</si>
  <si>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</si>
  <si>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</si>
  <si>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</si>
  <si>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</si>
  <si>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</si>
  <si>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</si>
  <si>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</si>
  <si>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</si>
  <si>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</si>
  <si>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</si>
  <si>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</si>
  <si>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</si>
  <si>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</si>
  <si>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</si>
  <si>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</si>
  <si>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</si>
  <si>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</si>
  <si>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</si>
  <si>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</si>
  <si>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</si>
  <si>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</si>
  <si>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</si>
  <si>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</si>
  <si>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</si>
  <si>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</si>
  <si>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</si>
  <si>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</si>
  <si>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</si>
  <si>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</si>
  <si>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</si>
  <si>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</si>
  <si>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</si>
  <si>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</si>
  <si>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</si>
  <si>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</si>
  <si>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</si>
  <si>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</si>
  <si>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</si>
  <si>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</si>
  <si>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</si>
  <si>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</si>
  <si>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</si>
  <si>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</si>
  <si>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</si>
  <si>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</si>
  <si>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</si>
  <si>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</si>
  <si>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</si>
  <si>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</si>
  <si>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</si>
  <si>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</si>
  <si>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</si>
  <si>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</si>
  <si>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</si>
  <si>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</si>
  <si>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</si>
  <si>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</si>
  <si>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</si>
  <si>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</si>
  <si>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</si>
  <si>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</si>
  <si>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</si>
  <si>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</si>
  <si>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</si>
  <si>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</si>
  <si>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</si>
  <si>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</si>
  <si>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</si>
  <si>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</si>
  <si>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</si>
  <si>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</si>
  <si>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</si>
  <si>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</si>
  <si>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</si>
  <si>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</si>
  <si>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</si>
  <si>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</si>
  <si>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</si>
  <si>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</si>
  <si>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</si>
  <si>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</si>
  <si>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</si>
  <si>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</si>
  <si>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</si>
  <si>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</si>
  <si>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</si>
  <si>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</si>
  <si>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</si>
  <si>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</si>
  <si>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</si>
  <si>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</si>
  <si>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</si>
  <si>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</si>
  <si>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</si>
  <si>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</si>
  <si>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</si>
  <si>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</si>
  <si>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</si>
  <si>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</si>
  <si>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</si>
  <si>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</si>
  <si>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</si>
  <si>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</si>
  <si>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</si>
  <si>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</si>
  <si>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</si>
  <si>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</si>
  <si>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</si>
  <si>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</si>
  <si>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</si>
  <si>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</si>
  <si>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</si>
  <si>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</si>
  <si>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</si>
  <si>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</si>
  <si>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</si>
  <si>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</si>
  <si>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</si>
  <si>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</si>
  <si>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</si>
  <si>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</si>
  <si>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</si>
  <si>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</si>
  <si>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</si>
  <si>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</si>
  <si>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</si>
  <si>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</si>
  <si>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</si>
  <si>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</si>
  <si>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</si>
  <si>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</si>
  <si>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</si>
  <si>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</si>
  <si>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</si>
  <si>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</si>
  <si>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</si>
  <si>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</si>
  <si>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</si>
  <si>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</si>
  <si>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</si>
  <si>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</si>
  <si>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</si>
  <si>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</si>
  <si>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</si>
  <si>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</si>
  <si>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</si>
  <si>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</si>
  <si>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</si>
  <si>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</si>
  <si>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</si>
  <si>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</si>
  <si>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</si>
  <si>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</si>
  <si>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</si>
  <si>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</si>
  <si>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</si>
  <si>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</si>
  <si>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</si>
  <si>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</si>
  <si>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</si>
  <si>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</si>
  <si>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</si>
  <si>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</si>
  <si>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</si>
  <si>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</si>
  <si>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</si>
  <si>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</si>
  <si>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</si>
  <si>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</si>
  <si>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</si>
  <si>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</si>
  <si>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</si>
  <si>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</si>
  <si>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</si>
  <si>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</si>
  <si>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</si>
  <si>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</si>
  <si>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</si>
  <si>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</si>
  <si>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</si>
  <si>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</si>
  <si>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</si>
  <si>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</si>
  <si>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</si>
  <si>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</si>
  <si>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</si>
  <si>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</si>
  <si>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</si>
  <si>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</si>
  <si>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</si>
  <si>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</si>
  <si>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</si>
  <si>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</si>
  <si>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</si>
  <si>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</si>
  <si>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</si>
  <si>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</si>
  <si>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</si>
  <si>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</si>
  <si>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</si>
  <si>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</si>
  <si>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</si>
  <si>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</si>
  <si>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</si>
  <si>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</si>
  <si>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</si>
  <si>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</si>
  <si>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</si>
  <si>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</si>
  <si>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</si>
  <si>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</si>
  <si>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</si>
  <si>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</si>
  <si>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</si>
  <si>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</si>
  <si>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</si>
  <si>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</si>
  <si>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</si>
  <si>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</si>
  <si>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</si>
  <si>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</si>
  <si>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</si>
  <si>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</si>
  <si>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</si>
  <si>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</si>
  <si>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</si>
  <si>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</si>
  <si>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</si>
  <si>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</si>
  <si>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</si>
  <si>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</si>
  <si>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</si>
  <si>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</si>
  <si>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</si>
  <si>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</si>
  <si>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</si>
  <si>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</si>
  <si>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</si>
  <si>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</si>
  <si>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</si>
  <si>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</si>
  <si>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</si>
  <si>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</si>
  <si>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</si>
  <si>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</si>
  <si>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</si>
  <si>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</si>
  <si>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</si>
  <si>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</si>
  <si>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</si>
  <si>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</si>
  <si>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</si>
  <si>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</si>
  <si>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</si>
  <si>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</si>
  <si>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</si>
  <si>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</si>
  <si>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</si>
  <si>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</si>
  <si>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</si>
  <si>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</si>
  <si>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</si>
  <si>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</si>
  <si>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</si>
  <si>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</si>
  <si>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</si>
  <si>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</si>
  <si>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</si>
  <si>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</si>
  <si>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</si>
  <si>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</si>
  <si>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</si>
  <si>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</si>
  <si>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</si>
  <si>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</si>
  <si>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</si>
  <si>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</si>
  <si>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</si>
  <si>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</si>
  <si>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</si>
  <si>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</si>
  <si>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</si>
  <si>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</si>
  <si>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</si>
  <si>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</si>
  <si>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</si>
  <si>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</si>
  <si>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</si>
  <si>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</si>
  <si>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</si>
  <si>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</si>
  <si>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</si>
  <si>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</si>
  <si>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</si>
  <si>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</si>
  <si>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</si>
  <si>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</si>
  <si>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</si>
  <si>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</si>
  <si>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</si>
  <si>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</si>
  <si>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</si>
  <si>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</si>
  <si>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</si>
  <si>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</si>
  <si>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</si>
  <si>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</si>
  <si>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</si>
  <si>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</si>
  <si>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</si>
  <si>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</si>
  <si>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</si>
  <si>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</si>
  <si>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</si>
  <si>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</si>
  <si>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</si>
  <si>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</si>
  <si>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</si>
  <si>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</si>
  <si>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</si>
  <si>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</si>
  <si>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</si>
  <si>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</si>
  <si>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</si>
  <si>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</si>
  <si>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</si>
  <si>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</si>
  <si>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</si>
  <si>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</si>
  <si>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</si>
  <si>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</si>
  <si>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</si>
  <si>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</si>
  <si>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</si>
  <si>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</si>
  <si>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</si>
  <si>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</si>
  <si>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</si>
  <si>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</si>
  <si>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</si>
  <si>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</si>
  <si>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</si>
  <si>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</si>
  <si>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</si>
  <si>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</si>
  <si>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</si>
  <si>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</si>
  <si>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</si>
  <si>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</si>
  <si>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</si>
  <si>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</si>
  <si>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</si>
  <si>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</si>
  <si>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</si>
  <si>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</si>
  <si>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</si>
  <si>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</si>
  <si>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</si>
  <si>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</si>
  <si>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</si>
  <si>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</si>
  <si>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</si>
  <si>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</si>
  <si>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</si>
  <si>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</si>
  <si>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</si>
  <si>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</si>
  <si>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</si>
  <si>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</si>
  <si>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</si>
  <si>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</si>
  <si>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</si>
  <si>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</si>
  <si>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</si>
  <si>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</si>
  <si>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</si>
  <si>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</si>
  <si>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</si>
  <si>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</si>
  <si>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</si>
  <si>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</si>
  <si>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</si>
  <si>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</si>
  <si>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</si>
  <si>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</si>
  <si>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</si>
  <si>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</si>
  <si>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</si>
  <si>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</si>
  <si>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</si>
  <si>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</si>
  <si>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</si>
  <si>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</si>
  <si>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</si>
  <si>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</si>
  <si>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</si>
  <si>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</si>
  <si>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</si>
  <si>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</si>
  <si>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</si>
  <si>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</si>
  <si>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</si>
  <si>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</si>
  <si>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</si>
  <si>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</si>
  <si>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</si>
  <si>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</si>
  <si>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</si>
  <si>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</si>
  <si>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</si>
  <si>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</si>
  <si>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</si>
  <si>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</si>
  <si>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</si>
  <si>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</si>
  <si>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</si>
  <si>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</si>
  <si>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</si>
  <si>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</si>
  <si>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</si>
  <si>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</si>
  <si>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</si>
  <si>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</si>
  <si>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</si>
  <si>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</si>
  <si>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</si>
  <si>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</si>
  <si>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</si>
  <si>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</si>
  <si>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</si>
  <si>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</si>
  <si>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</si>
  <si>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</si>
  <si>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</si>
  <si>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</si>
  <si>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</si>
  <si>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</si>
  <si>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</si>
  <si>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</si>
  <si>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</si>
  <si>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</si>
  <si>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</si>
  <si>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</si>
  <si>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</si>
  <si>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</si>
  <si>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</si>
  <si>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</si>
  <si>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</si>
  <si>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</si>
  <si>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</si>
  <si>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</si>
  <si>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</si>
  <si>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</si>
  <si>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</si>
  <si>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</si>
  <si>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</si>
  <si>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</si>
  <si>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</si>
  <si>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</si>
  <si>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</si>
  <si>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</si>
  <si>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</si>
  <si>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</si>
  <si>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</si>
  <si>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</si>
  <si>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</si>
  <si>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</si>
  <si>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</si>
  <si>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</si>
  <si>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</si>
  <si>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</si>
  <si>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</si>
  <si>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</si>
  <si>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</si>
  <si>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</si>
  <si>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</si>
  <si>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</si>
  <si>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</si>
  <si>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</si>
  <si>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</si>
  <si>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</si>
  <si>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</si>
  <si>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</si>
  <si>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</si>
  <si>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</si>
  <si>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</si>
  <si>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</si>
  <si>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</si>
  <si>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</si>
  <si>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</si>
  <si>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</si>
  <si>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</si>
  <si>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</si>
  <si>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</si>
  <si>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</si>
  <si>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</si>
  <si>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</si>
  <si>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</si>
  <si>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</si>
  <si>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</si>
  <si>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</si>
  <si>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</si>
  <si>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</si>
  <si>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</si>
  <si>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</si>
  <si>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</si>
  <si>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</si>
  <si>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</si>
  <si>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</si>
  <si>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</si>
  <si>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</si>
  <si>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</si>
  <si>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</si>
  <si>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</si>
  <si>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</si>
  <si>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</si>
  <si>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</si>
  <si>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</si>
  <si>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</si>
  <si>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</si>
  <si>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</si>
  <si>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</si>
  <si>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</si>
  <si>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</si>
  <si>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</si>
  <si>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</si>
  <si>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</si>
  <si>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</si>
  <si>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</si>
  <si>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</si>
  <si>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</si>
  <si>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</si>
  <si>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</si>
  <si>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</si>
  <si>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</si>
  <si>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</si>
  <si>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</si>
  <si>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</si>
  <si>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</si>
  <si>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</si>
  <si>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</si>
  <si>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</si>
  <si>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</si>
  <si>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</si>
  <si>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</si>
  <si>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</si>
  <si>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</si>
  <si>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</si>
  <si>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</si>
  <si>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</si>
  <si>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</si>
  <si>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</si>
  <si>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</si>
  <si>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</si>
  <si>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</si>
  <si>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</si>
  <si>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</si>
  <si>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</si>
  <si>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</si>
  <si>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</si>
  <si>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</si>
  <si>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</si>
  <si>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</si>
  <si>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</si>
  <si>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</si>
  <si>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</si>
  <si>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</si>
  <si>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</si>
  <si>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</si>
  <si>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</si>
  <si>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</si>
  <si>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</si>
  <si>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</si>
  <si>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</si>
  <si>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</si>
  <si>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</si>
  <si>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</si>
  <si>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</si>
  <si>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</si>
  <si>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</si>
  <si>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</si>
  <si>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</si>
  <si>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</si>
  <si>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</si>
  <si>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</si>
  <si>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</si>
  <si>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</si>
  <si>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</si>
  <si>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</si>
  <si>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</si>
  <si>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</si>
  <si>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</si>
  <si>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</si>
  <si>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</si>
  <si>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</si>
  <si>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</si>
  <si>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</si>
  <si>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</si>
  <si>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</si>
  <si>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</si>
  <si>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</si>
  <si>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</si>
  <si>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</si>
  <si>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</si>
  <si>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</si>
  <si>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</si>
  <si>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</si>
  <si>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</si>
  <si>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</si>
  <si>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</si>
  <si>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</si>
  <si>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</si>
  <si>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</si>
  <si>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</si>
  <si>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</si>
  <si>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</si>
  <si>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</si>
  <si>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</si>
  <si>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</si>
  <si>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</si>
  <si>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</si>
  <si>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</si>
  <si>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</si>
  <si>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</si>
  <si>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</si>
  <si>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</si>
  <si>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</si>
  <si>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</si>
  <si>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</si>
  <si>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</si>
  <si>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</si>
  <si>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</si>
  <si>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</si>
  <si>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</si>
  <si>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</si>
  <si>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</si>
  <si>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</si>
  <si>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</si>
  <si>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</si>
  <si>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</si>
  <si>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</si>
  <si>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</si>
  <si>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</si>
  <si>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</si>
  <si>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</si>
  <si>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</si>
  <si>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</si>
  <si>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</si>
  <si>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</si>
  <si>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</si>
  <si>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</si>
  <si>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</si>
  <si>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</si>
  <si>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</si>
  <si>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</si>
  <si>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</si>
  <si>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</si>
  <si>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</si>
  <si>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</si>
  <si>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</si>
  <si>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</si>
  <si>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</si>
  <si>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</si>
  <si>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</si>
  <si>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</si>
  <si>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</si>
  <si>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</si>
  <si>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</si>
  <si>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</si>
  <si>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</si>
  <si>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</si>
  <si>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</si>
  <si>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</si>
  <si>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</si>
  <si>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</si>
  <si>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</si>
  <si>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</si>
  <si>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</si>
  <si>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</si>
  <si>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</si>
  <si>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</si>
  <si>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</si>
  <si>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</si>
  <si>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</si>
  <si>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</si>
  <si>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</si>
  <si>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</si>
  <si>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</si>
  <si>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</si>
  <si>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</si>
  <si>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</si>
  <si>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</si>
  <si>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</si>
  <si>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</si>
  <si>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</si>
  <si>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</si>
  <si>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</si>
  <si>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</si>
  <si>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</si>
  <si>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</si>
  <si>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</si>
  <si>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</si>
  <si>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</si>
  <si>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</si>
  <si>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</si>
  <si>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</si>
  <si>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</si>
  <si>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</si>
  <si>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</si>
  <si>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</si>
  <si>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</si>
  <si>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</si>
  <si>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</si>
  <si>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</si>
  <si>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</si>
  <si>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</si>
  <si>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</si>
  <si>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</si>
  <si>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</si>
  <si>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</si>
  <si>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</si>
  <si>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</si>
  <si>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</si>
  <si>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</si>
  <si>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</si>
  <si>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</si>
  <si>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</si>
  <si>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</si>
  <si>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</si>
  <si>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</si>
  <si>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</si>
  <si>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</si>
  <si>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</si>
  <si>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</si>
  <si>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</si>
  <si>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</si>
  <si>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</si>
  <si>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</si>
  <si>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</si>
  <si>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</si>
  <si>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</si>
  <si>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</si>
  <si>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</si>
  <si>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</si>
  <si>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</si>
  <si>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</si>
  <si>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</si>
  <si>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</si>
  <si>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</si>
  <si>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</si>
  <si>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</si>
  <si>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</si>
  <si>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</si>
  <si>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</si>
  <si>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</si>
  <si>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</si>
  <si>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</si>
  <si>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</si>
  <si>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</si>
  <si>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</si>
  <si>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</si>
  <si>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</si>
  <si>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</si>
  <si>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</si>
  <si>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</si>
  <si>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</si>
  <si>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</si>
  <si>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</si>
  <si>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</si>
  <si>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</si>
  <si>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</si>
  <si>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</si>
  <si>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</si>
  <si>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</si>
  <si>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</si>
  <si>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</si>
  <si>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</si>
  <si>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</si>
  <si>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</si>
  <si>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</si>
  <si>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</si>
  <si>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</si>
  <si>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</si>
  <si>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</si>
  <si>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</si>
  <si>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</si>
  <si>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</si>
  <si>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</si>
  <si>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</si>
  <si>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</si>
  <si>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</si>
  <si>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</si>
  <si>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</si>
  <si>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</si>
  <si>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</si>
  <si>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</si>
  <si>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</si>
  <si>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</si>
  <si>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</si>
  <si>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</si>
  <si>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</si>
  <si>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</si>
  <si>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</si>
  <si>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</si>
  <si>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</si>
  <si>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</si>
  <si>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</si>
  <si>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</si>
  <si>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</si>
  <si>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</si>
  <si>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</si>
  <si>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</si>
  <si>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</si>
  <si>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</si>
  <si>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</si>
  <si>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</si>
  <si>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</si>
  <si>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</si>
  <si>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</si>
  <si>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</si>
  <si>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</si>
  <si>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</si>
  <si>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</si>
  <si>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</si>
  <si>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</si>
  <si>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</si>
  <si>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</si>
  <si>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</si>
  <si>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</si>
  <si>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</si>
  <si>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</si>
  <si>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</si>
  <si>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</si>
  <si>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</si>
  <si>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</si>
  <si>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</si>
  <si>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</si>
  <si>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</si>
  <si>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</si>
  <si>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</si>
  <si>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</si>
  <si>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</si>
  <si>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</si>
  <si>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</si>
  <si>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</si>
  <si>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</si>
  <si>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</si>
  <si>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</si>
  <si>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</si>
  <si>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</si>
  <si>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</si>
  <si>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</si>
  <si>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</si>
  <si>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</si>
  <si>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</si>
  <si>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</si>
  <si>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</si>
  <si>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</si>
  <si>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</si>
  <si>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</si>
  <si>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</si>
  <si>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</si>
  <si>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</si>
  <si>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</si>
  <si>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</si>
  <si>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</si>
  <si>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</si>
  <si>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</si>
  <si>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</si>
  <si>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</si>
  <si>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</si>
  <si>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</si>
  <si>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</si>
  <si>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</si>
  <si>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</si>
  <si>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</si>
  <si>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</si>
  <si>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</si>
  <si>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</si>
  <si>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</si>
  <si>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</si>
  <si>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</si>
  <si>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</si>
  <si>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</si>
  <si>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</si>
  <si>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</si>
  <si>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</si>
  <si>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</si>
  <si>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</si>
  <si>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</si>
  <si>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</si>
  <si>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</si>
  <si>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</si>
  <si>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</si>
  <si>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</si>
  <si>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</si>
  <si>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</si>
  <si>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</si>
  <si>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</si>
  <si>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</si>
  <si>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</si>
  <si>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</si>
  <si>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</si>
  <si>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</si>
  <si>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</si>
  <si>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</si>
  <si>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</si>
  <si>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</si>
  <si>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</si>
  <si>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</si>
  <si>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</si>
  <si>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</si>
  <si>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</si>
  <si>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</si>
  <si>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</si>
  <si>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</si>
  <si>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</si>
  <si>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</si>
  <si>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</si>
  <si>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</si>
  <si>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</si>
  <si>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</si>
  <si>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</si>
  <si>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</si>
  <si>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</si>
  <si>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</si>
  <si>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</si>
  <si>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</si>
  <si>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</si>
  <si>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</si>
  <si>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</si>
  <si>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</si>
  <si>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</si>
  <si>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</si>
  <si>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</si>
  <si>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</si>
  <si>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</si>
  <si>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</si>
  <si>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</si>
  <si>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</si>
  <si>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</si>
  <si>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</si>
  <si>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</si>
  <si>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</si>
  <si>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</si>
  <si>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</si>
  <si>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</si>
  <si>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</si>
  <si>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</si>
  <si>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</si>
  <si>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</si>
  <si>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</si>
  <si>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</si>
  <si>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</si>
  <si>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</si>
  <si>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</si>
  <si>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</si>
  <si>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</si>
  <si>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</si>
  <si>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</si>
  <si>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</si>
  <si>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</si>
  <si>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</si>
  <si>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</si>
  <si>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</si>
  <si>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</si>
  <si>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</si>
  <si>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</si>
  <si>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</si>
  <si>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</si>
  <si>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</si>
  <si>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</si>
  <si>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</si>
  <si>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</si>
  <si>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</si>
  <si>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</si>
  <si>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</si>
  <si>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</si>
  <si>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</si>
  <si>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</si>
  <si>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</si>
  <si>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</si>
  <si>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</si>
  <si>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</si>
  <si>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</si>
  <si>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</si>
  <si>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</si>
  <si>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</si>
  <si>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</si>
  <si>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</si>
  <si>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</si>
  <si>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</si>
  <si>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</si>
  <si>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</si>
  <si>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</si>
  <si>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</si>
  <si>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</si>
  <si>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</si>
  <si>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</si>
  <si>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</si>
  <si>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</si>
  <si>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</si>
  <si>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</si>
  <si>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</si>
  <si>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</si>
  <si>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</si>
  <si>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</si>
  <si>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</si>
  <si>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</si>
  <si>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</si>
  <si>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</si>
  <si>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</si>
  <si>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</si>
  <si>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</si>
  <si>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</si>
  <si>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</si>
  <si>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</si>
  <si>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</si>
  <si>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</si>
  <si>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</si>
  <si>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</si>
  <si>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</si>
  <si>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</si>
  <si>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</si>
  <si>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</si>
  <si>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</si>
  <si>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</si>
  <si>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</si>
  <si>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</si>
  <si>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</si>
  <si>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</si>
  <si>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</si>
  <si>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</si>
  <si>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</si>
  <si>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</si>
  <si>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</si>
  <si>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</si>
  <si>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</si>
  <si>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</si>
  <si>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</si>
  <si>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</si>
  <si>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</si>
  <si>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</si>
  <si>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</si>
  <si>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</si>
  <si>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</si>
  <si>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</si>
  <si>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</si>
  <si>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</si>
  <si>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</si>
  <si>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</si>
  <si>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</si>
  <si>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</si>
  <si>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</si>
  <si>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</si>
  <si>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</si>
  <si>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</si>
  <si>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</si>
  <si>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</si>
  <si>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</si>
  <si>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</si>
  <si>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</si>
  <si>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</si>
  <si>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</si>
  <si>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</si>
  <si>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</si>
  <si>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</si>
  <si>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</si>
  <si>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</si>
  <si>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</si>
  <si>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</si>
  <si>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</si>
  <si>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</si>
  <si>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</si>
  <si>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</si>
  <si>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</si>
  <si>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</si>
  <si>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</si>
  <si>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</si>
  <si>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</si>
  <si>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</si>
  <si>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</si>
  <si>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</si>
  <si>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</si>
  <si>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</si>
  <si>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</si>
  <si>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</si>
  <si>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</si>
  <si>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</si>
  <si>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</si>
  <si>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</si>
  <si>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</si>
  <si>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</si>
  <si>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</si>
  <si>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</si>
  <si>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</si>
  <si>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</si>
  <si>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</si>
  <si>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</si>
  <si>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</si>
  <si>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</si>
  <si>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</si>
  <si>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</si>
  <si>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</si>
  <si>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</si>
  <si>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</si>
  <si>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</si>
  <si>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</si>
  <si>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</si>
  <si>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</si>
  <si>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</si>
  <si>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</si>
  <si>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</si>
  <si>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</si>
  <si>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</si>
  <si>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</si>
  <si>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</si>
  <si>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</si>
  <si>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</si>
  <si>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</si>
  <si>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</si>
  <si>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</si>
  <si>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</si>
  <si>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</si>
  <si>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</si>
  <si>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</si>
  <si>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</si>
  <si>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</si>
  <si>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</si>
  <si>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</si>
  <si>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</si>
  <si>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</si>
  <si>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</si>
  <si>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</si>
  <si>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</si>
  <si>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</si>
  <si>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</si>
  <si>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</si>
  <si>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</si>
  <si>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</si>
  <si>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</si>
  <si>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</si>
  <si>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</si>
  <si>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</si>
  <si>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</si>
  <si>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</si>
  <si>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</si>
  <si>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</si>
  <si>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</si>
  <si>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</si>
  <si>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</si>
  <si>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</si>
  <si>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</si>
  <si>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</si>
  <si>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</si>
  <si>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</si>
  <si>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</si>
  <si>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</si>
  <si>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</si>
  <si>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</si>
  <si>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</si>
  <si>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</si>
  <si>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</si>
  <si>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</si>
  <si>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</si>
  <si>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</si>
  <si>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</si>
  <si>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</si>
  <si>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</si>
  <si>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</si>
  <si>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</si>
  <si>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</si>
  <si>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</si>
  <si>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</si>
  <si>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</si>
  <si>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</si>
  <si>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</si>
  <si>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</si>
  <si>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</si>
  <si>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</si>
  <si>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</si>
  <si>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</si>
  <si>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</si>
  <si>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</si>
  <si>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</si>
  <si>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</si>
  <si>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</si>
  <si>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</si>
  <si>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</si>
  <si>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</si>
  <si>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</si>
  <si>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</si>
  <si>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</si>
  <si>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</si>
  <si>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</si>
  <si>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</si>
  <si>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</si>
  <si>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</si>
  <si>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</si>
  <si>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</si>
  <si>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</si>
  <si>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</si>
  <si>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</si>
  <si>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</si>
  <si>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</si>
  <si>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</si>
  <si>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</si>
  <si>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</si>
  <si>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</si>
  <si>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</si>
  <si>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</si>
  <si>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</si>
  <si>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</si>
  <si>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</si>
  <si>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</si>
  <si>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</si>
  <si>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</si>
  <si>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</si>
  <si>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</si>
  <si>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</si>
  <si>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</si>
  <si>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</si>
  <si>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</si>
  <si>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</si>
  <si>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</si>
  <si>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</si>
  <si>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</si>
  <si>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</si>
  <si>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</si>
  <si>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</si>
  <si>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</si>
  <si>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</si>
  <si>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</si>
  <si>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</si>
  <si>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</si>
  <si>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</si>
  <si>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</si>
  <si>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</si>
  <si>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</si>
  <si>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</si>
  <si>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</si>
  <si>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</si>
  <si>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</si>
  <si>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</si>
  <si>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</si>
  <si>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</si>
  <si>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</si>
  <si>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</si>
  <si>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</si>
  <si>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</si>
  <si>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</si>
  <si>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</si>
  <si>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</si>
  <si>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</si>
  <si>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</si>
  <si>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</si>
  <si>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</si>
  <si>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</si>
  <si>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</si>
  <si>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</si>
  <si>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</si>
  <si>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</si>
  <si>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</si>
  <si>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</si>
  <si>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</si>
  <si>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</si>
  <si>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</si>
  <si>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</si>
  <si>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</si>
  <si>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</si>
  <si>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</si>
  <si>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</si>
  <si>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</si>
  <si>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</si>
  <si>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</si>
  <si>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</si>
  <si>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</si>
  <si>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</si>
  <si>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</si>
  <si>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</si>
  <si>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</si>
  <si>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</si>
  <si>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</si>
  <si>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</si>
  <si>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</si>
  <si>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</si>
  <si>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</si>
  <si>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</si>
  <si>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</si>
  <si>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</si>
  <si>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</si>
  <si>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</si>
  <si>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</si>
  <si>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</si>
  <si>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</si>
  <si>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</si>
  <si>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</si>
  <si>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</si>
  <si>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</si>
  <si>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</si>
  <si>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</si>
  <si>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</si>
  <si>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</si>
  <si>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</si>
  <si>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</si>
  <si>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</si>
  <si>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</si>
  <si>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</si>
  <si>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</si>
  <si>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</si>
  <si>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</si>
  <si>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</si>
  <si>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</si>
  <si>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</si>
  <si>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</si>
  <si>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</si>
  <si>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</si>
  <si>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</si>
  <si>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</si>
  <si>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</si>
  <si>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</si>
  <si>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</si>
  <si>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</si>
  <si>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</si>
  <si>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</si>
  <si>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</si>
  <si>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</si>
  <si>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</si>
  <si>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</si>
  <si>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</si>
  <si>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</si>
  <si>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</si>
  <si>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</si>
  <si>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</si>
  <si>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</si>
  <si>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</si>
  <si>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</si>
  <si>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</si>
  <si>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</si>
  <si>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</si>
  <si>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</si>
  <si>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</si>
  <si>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</si>
  <si>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</si>
  <si>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</si>
  <si>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</si>
  <si>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</si>
  <si>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</si>
  <si>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</si>
  <si>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</si>
  <si>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</si>
  <si>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</si>
  <si>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</si>
  <si>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</si>
  <si>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</si>
  <si>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</si>
  <si>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</si>
  <si>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</si>
  <si>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</si>
  <si>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</si>
  <si>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</si>
  <si>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</si>
  <si>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</si>
  <si>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</si>
  <si>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</si>
  <si>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</si>
  <si>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</si>
  <si>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</si>
  <si>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</si>
  <si>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</si>
  <si>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</si>
  <si>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</si>
  <si>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</si>
  <si>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</si>
  <si>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</si>
  <si>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</si>
  <si>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</si>
  <si>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</si>
  <si>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</si>
  <si>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</si>
  <si>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</si>
  <si>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</si>
  <si>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</si>
  <si>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</si>
  <si>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</si>
  <si>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</si>
  <si>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</si>
  <si>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</si>
  <si>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</si>
  <si>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</si>
  <si>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</si>
  <si>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</si>
  <si>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</si>
  <si>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</si>
  <si>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</si>
  <si>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</si>
  <si>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</si>
  <si>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</si>
  <si>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</si>
  <si>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</si>
  <si>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</si>
  <si>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</si>
  <si>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</si>
  <si>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</si>
  <si>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</si>
  <si>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</si>
  <si>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</si>
  <si>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</si>
  <si>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</si>
  <si>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</si>
  <si>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</si>
  <si>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</si>
  <si>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</si>
  <si>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</si>
  <si>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</si>
  <si>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</si>
  <si>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</si>
  <si>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</si>
  <si>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</si>
  <si>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</si>
  <si>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</si>
  <si>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</si>
  <si>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</si>
  <si>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</si>
  <si>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</si>
  <si>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</si>
  <si>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</si>
  <si>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</si>
  <si>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</si>
  <si>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</si>
  <si>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</si>
  <si>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</si>
  <si>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</si>
  <si>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</si>
  <si>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</si>
  <si>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</si>
  <si>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</si>
  <si>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</si>
  <si>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</si>
  <si>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</si>
  <si>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</si>
  <si>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</si>
  <si>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</si>
  <si>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</si>
  <si>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</si>
  <si>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</si>
  <si>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</si>
  <si>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</si>
  <si>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</si>
  <si>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</si>
  <si>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</si>
  <si>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</si>
  <si>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</si>
  <si>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</si>
  <si>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</si>
  <si>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</si>
  <si>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</si>
  <si>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</si>
  <si>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</si>
  <si>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</si>
  <si>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</si>
  <si>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</si>
  <si>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</si>
  <si>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</si>
  <si>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</si>
  <si>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</si>
  <si>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</si>
  <si>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</si>
  <si>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</si>
  <si>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</si>
  <si>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</si>
  <si>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</si>
  <si>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</si>
  <si>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</si>
  <si>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</si>
  <si>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</si>
  <si>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</si>
  <si>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</si>
  <si>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</si>
  <si>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</si>
  <si>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</si>
  <si>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</si>
  <si>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</si>
  <si>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</si>
  <si>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</si>
  <si>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</si>
  <si>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</si>
  <si>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</si>
  <si>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</si>
  <si>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</si>
  <si>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</si>
  <si>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</si>
  <si>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</si>
  <si>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</si>
  <si>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</si>
  <si>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</si>
  <si>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</si>
  <si>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</si>
  <si>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</si>
  <si>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</si>
  <si>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</si>
  <si>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</si>
  <si>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</si>
  <si>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</si>
  <si>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</si>
  <si>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</si>
  <si>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</si>
  <si>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</si>
  <si>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</si>
  <si>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</si>
  <si>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</si>
  <si>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</si>
  <si>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</si>
  <si>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</si>
  <si>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</si>
  <si>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</si>
  <si>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</si>
  <si>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</si>
  <si>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</si>
  <si>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</si>
  <si>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</si>
  <si>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</si>
  <si>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</si>
  <si>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</si>
  <si>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</si>
  <si>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</si>
  <si>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</si>
  <si>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</si>
  <si>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</si>
  <si>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</si>
  <si>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</si>
  <si>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</si>
  <si>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</si>
  <si>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</si>
  <si>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</si>
  <si>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</si>
  <si>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</si>
  <si>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</si>
  <si>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</si>
  <si>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</si>
  <si>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</si>
  <si>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</si>
  <si>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</si>
  <si>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</si>
  <si>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</si>
  <si>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</si>
  <si>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</si>
  <si>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</si>
  <si>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</si>
  <si>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</si>
  <si>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</si>
  <si>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</si>
  <si>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</si>
  <si>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</si>
  <si>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</si>
  <si>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</si>
  <si>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</si>
  <si>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</si>
  <si>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</si>
  <si>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</si>
  <si>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</si>
  <si>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</si>
  <si>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</si>
  <si>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</si>
  <si>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</si>
  <si>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</si>
  <si>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</si>
  <si>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</si>
  <si>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</si>
  <si>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</si>
  <si>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</si>
  <si>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</si>
  <si>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</si>
  <si>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</si>
  <si>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</si>
  <si>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</si>
  <si>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</si>
  <si>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</si>
  <si>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</si>
  <si>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</si>
  <si>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</si>
  <si>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</si>
  <si>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</si>
  <si>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</si>
  <si>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</si>
  <si>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</si>
  <si>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</si>
  <si>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</si>
  <si>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</si>
  <si>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</si>
  <si>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</si>
  <si>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</si>
  <si>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</si>
  <si>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</si>
  <si>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</si>
  <si>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</si>
  <si>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</si>
  <si>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</si>
  <si>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</si>
  <si>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</si>
  <si>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</si>
  <si>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</si>
  <si>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</si>
  <si>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</si>
  <si>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</si>
  <si>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</si>
  <si>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</si>
  <si>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</si>
  <si>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</si>
  <si>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</si>
  <si>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</si>
  <si>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</si>
  <si>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</si>
  <si>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</si>
  <si>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</si>
  <si>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</si>
  <si>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</si>
  <si>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</si>
  <si>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</si>
  <si>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</si>
  <si>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</si>
  <si>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</si>
  <si>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</si>
  <si>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</si>
  <si>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</si>
  <si>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</si>
  <si>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</si>
  <si>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</si>
  <si>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</si>
  <si>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</si>
  <si>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</si>
  <si>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</si>
  <si>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</si>
  <si>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</si>
  <si>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</si>
  <si>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</si>
  <si>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</si>
  <si>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</si>
  <si>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</si>
  <si>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</si>
  <si>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</si>
  <si>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</si>
  <si>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</si>
  <si>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</si>
  <si>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</si>
  <si>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</si>
  <si>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</si>
  <si>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</si>
  <si>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</si>
  <si>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</si>
  <si>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</si>
  <si>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</si>
  <si>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</si>
  <si>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</si>
  <si>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</si>
  <si>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</si>
  <si>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</si>
  <si>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</si>
  <si>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</si>
  <si>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</si>
  <si>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</si>
  <si>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</si>
  <si>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</si>
  <si>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</si>
  <si>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</si>
  <si>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</si>
  <si>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</si>
  <si>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</si>
  <si>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</si>
  <si>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</si>
  <si>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</si>
  <si>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</si>
  <si>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</si>
  <si>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</si>
  <si>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</si>
  <si>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</si>
  <si>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</si>
  <si>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</si>
  <si>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</si>
  <si>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</si>
  <si>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</si>
  <si>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</si>
  <si>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</si>
  <si>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</si>
  <si>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</si>
  <si>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</si>
  <si>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</si>
  <si>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</si>
  <si>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</si>
  <si>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</si>
  <si>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</si>
  <si>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</si>
  <si>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</si>
  <si>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</si>
  <si>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</si>
  <si>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</si>
  <si>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</si>
  <si>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</si>
  <si>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</si>
  <si>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</si>
  <si>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</si>
  <si>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</si>
  <si>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</si>
  <si>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</si>
  <si>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</si>
  <si>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</si>
  <si>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</si>
  <si>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</si>
  <si>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</si>
  <si>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</si>
  <si>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</si>
  <si>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</si>
  <si>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</si>
  <si>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</si>
  <si>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</si>
  <si>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</si>
  <si>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</si>
  <si>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</si>
  <si>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</si>
  <si>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</si>
  <si>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</si>
  <si>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</si>
  <si>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</si>
  <si>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</si>
  <si>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</si>
  <si>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</si>
  <si>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</si>
  <si>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</si>
  <si>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</si>
  <si>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</si>
  <si>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</si>
  <si>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</si>
  <si>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</si>
  <si>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</si>
  <si>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</si>
  <si>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</si>
  <si>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</si>
  <si>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</si>
  <si>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</si>
  <si>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</si>
  <si>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</si>
  <si>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</si>
  <si>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</si>
  <si>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</si>
  <si>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</si>
  <si>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</si>
  <si>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</si>
  <si>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</si>
  <si>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</si>
  <si>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</si>
  <si>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</si>
  <si>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</si>
  <si>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</si>
  <si>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</si>
  <si>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</si>
  <si>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</si>
  <si>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</si>
  <si>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</si>
  <si>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</si>
  <si>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</si>
  <si>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</si>
  <si>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</si>
  <si>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</si>
  <si>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</si>
  <si>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</si>
  <si>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</si>
  <si>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</si>
  <si>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</si>
  <si>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</si>
  <si>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</si>
  <si>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</si>
  <si>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</si>
  <si>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</si>
  <si>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</si>
  <si>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</si>
  <si>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</si>
  <si>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</si>
  <si>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</si>
  <si>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</si>
  <si>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</si>
  <si>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</si>
  <si>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</si>
  <si>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</si>
  <si>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</si>
  <si>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</si>
  <si>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</si>
  <si>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</si>
  <si>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</si>
  <si>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</si>
  <si>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</si>
  <si>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</si>
  <si>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</si>
  <si>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</si>
  <si>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</si>
  <si>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</si>
  <si>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</si>
  <si>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</si>
  <si>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</si>
  <si>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</si>
  <si>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</si>
  <si>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</si>
  <si>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</si>
  <si>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</si>
  <si>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</si>
  <si>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</si>
  <si>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</si>
  <si>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</si>
  <si>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</si>
  <si>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</si>
  <si>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</si>
  <si>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</si>
  <si>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</si>
  <si>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</si>
  <si>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</si>
  <si>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</si>
  <si>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</si>
  <si>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</si>
  <si>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</si>
  <si>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</si>
  <si>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</si>
  <si>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</si>
  <si>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</si>
  <si>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</si>
  <si>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</si>
  <si>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</si>
  <si>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</si>
  <si>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</si>
  <si>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</si>
  <si>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</si>
  <si>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</si>
  <si>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</si>
  <si>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</si>
  <si>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</si>
  <si>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</si>
  <si>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</si>
  <si>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</si>
  <si>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</si>
  <si>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</si>
  <si>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</si>
  <si>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</si>
  <si>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</si>
  <si>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</si>
  <si>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</si>
  <si>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</si>
  <si>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</si>
  <si>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</si>
  <si>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</si>
  <si>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</si>
  <si>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</si>
  <si>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</si>
  <si>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</si>
  <si>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</si>
  <si>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</si>
  <si>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</si>
  <si>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</si>
  <si>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</si>
  <si>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</si>
  <si>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</si>
  <si>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</si>
  <si>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</si>
  <si>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</si>
  <si>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</si>
  <si>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</si>
  <si>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</si>
  <si>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</si>
  <si>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</si>
  <si>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</si>
  <si>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</si>
  <si>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</si>
  <si>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</si>
  <si>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</si>
  <si>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</si>
  <si>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</si>
  <si>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</si>
  <si>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</si>
  <si>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</si>
  <si>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</si>
  <si>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</si>
  <si>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</si>
  <si>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</si>
  <si>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</si>
  <si>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</si>
  <si>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</si>
  <si>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</si>
  <si>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</si>
  <si>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</si>
  <si>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</si>
  <si>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</si>
  <si>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</si>
  <si>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</si>
  <si>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</si>
  <si>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</si>
  <si>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</si>
  <si>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</si>
  <si>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</si>
  <si>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</si>
  <si>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</si>
  <si>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</si>
  <si>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</si>
  <si>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</si>
  <si>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</si>
  <si>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</si>
  <si>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</si>
  <si>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</si>
  <si>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</si>
  <si>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</si>
  <si>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</si>
  <si>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</si>
  <si>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</si>
  <si>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</si>
  <si>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</si>
  <si>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</si>
  <si>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</si>
  <si>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</si>
  <si>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</si>
  <si>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</si>
  <si>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</si>
  <si>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</si>
  <si>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</si>
  <si>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</si>
  <si>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</si>
  <si>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</si>
  <si>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</si>
  <si>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</si>
  <si>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</si>
  <si>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</si>
  <si>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</si>
  <si>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</si>
  <si>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</si>
  <si>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</si>
  <si>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</si>
  <si>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</si>
  <si>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</si>
  <si>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</si>
  <si>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</si>
  <si>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</si>
  <si>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</si>
  <si>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</si>
  <si>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</si>
  <si>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</si>
  <si>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</si>
  <si>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</si>
  <si>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</si>
  <si>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</si>
  <si>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</si>
  <si>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</si>
  <si>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</si>
  <si>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</si>
  <si>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</si>
  <si>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</si>
  <si>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</si>
  <si>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</si>
  <si>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</si>
  <si>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</si>
  <si>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</si>
  <si>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</si>
  <si>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</si>
  <si>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</si>
  <si>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</si>
  <si>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</si>
  <si>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</si>
  <si>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</si>
  <si>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</si>
  <si>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</si>
  <si>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</si>
  <si>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</si>
  <si>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</si>
  <si>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</si>
  <si>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</si>
  <si>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</si>
  <si>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</si>
  <si>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</si>
  <si>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</si>
  <si>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</si>
  <si>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</si>
  <si>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</si>
  <si>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</si>
  <si>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</si>
  <si>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</si>
  <si>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</si>
  <si>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</si>
  <si>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</si>
  <si>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</si>
  <si>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</si>
  <si>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</si>
  <si>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</si>
  <si>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</si>
  <si>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</si>
  <si>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</si>
  <si>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</si>
  <si>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</si>
  <si>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</si>
  <si>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</si>
  <si>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</si>
  <si>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</si>
  <si>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</si>
  <si>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</si>
  <si>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</si>
  <si>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</si>
  <si>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</si>
  <si>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</si>
  <si>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</si>
  <si>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</si>
  <si>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</si>
  <si>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</si>
  <si>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</si>
  <si>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</si>
  <si>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</si>
  <si>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</si>
  <si>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</si>
  <si>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</si>
  <si>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</si>
  <si>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</si>
  <si>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</si>
  <si>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</si>
  <si>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</si>
  <si>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</si>
  <si>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</si>
  <si>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</si>
  <si>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</si>
  <si>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</si>
  <si>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</si>
  <si>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</si>
  <si>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</si>
  <si>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</si>
  <si>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</si>
  <si>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</si>
  <si>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</si>
  <si>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</si>
  <si>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</si>
  <si>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</si>
  <si>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</si>
  <si>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</si>
  <si>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</si>
  <si>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</si>
  <si>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</si>
  <si>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</si>
  <si>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</si>
  <si>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</si>
  <si>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</si>
  <si>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</si>
  <si>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</si>
  <si>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</si>
  <si>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</si>
  <si>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</si>
  <si>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</si>
  <si>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</si>
  <si>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</si>
  <si>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</si>
  <si>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</si>
  <si>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</si>
  <si>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</si>
  <si>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</si>
  <si>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</si>
  <si>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</si>
  <si>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</si>
  <si>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</si>
  <si>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</si>
  <si>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</si>
  <si>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</si>
  <si>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</si>
  <si>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</si>
  <si>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</si>
  <si>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</si>
  <si>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</si>
  <si>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</si>
  <si>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</si>
  <si>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</si>
  <si>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</si>
  <si>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</si>
  <si>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</si>
  <si>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</si>
  <si>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</si>
  <si>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</si>
  <si>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</si>
  <si>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</si>
  <si>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</si>
  <si>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</si>
  <si>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</si>
  <si>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</si>
  <si>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</si>
  <si>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</si>
  <si>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</si>
  <si>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</si>
  <si>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</si>
  <si>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</si>
  <si>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</si>
  <si>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</si>
  <si>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</si>
  <si>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</si>
  <si>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</si>
  <si>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</si>
  <si>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</si>
  <si>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</si>
  <si>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</si>
  <si>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</si>
  <si>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</si>
  <si>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</si>
  <si>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</si>
  <si>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</si>
  <si>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</si>
  <si>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</si>
  <si>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</si>
  <si>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</si>
  <si>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</si>
  <si>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</si>
  <si>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</si>
  <si>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</si>
  <si>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</si>
  <si>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</si>
  <si>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</si>
  <si>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</si>
  <si>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</si>
  <si>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</si>
  <si>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</si>
  <si>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</si>
  <si>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</si>
  <si>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</si>
  <si>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</si>
  <si>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</si>
  <si>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</si>
  <si>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</si>
  <si>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</si>
  <si>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</si>
  <si>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</si>
  <si>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</si>
  <si>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</si>
  <si>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</si>
  <si>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</si>
  <si>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</si>
  <si>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</si>
  <si>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</si>
  <si>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</si>
  <si>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</si>
  <si>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</si>
  <si>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</si>
  <si>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</si>
  <si>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</si>
  <si>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</si>
  <si>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</si>
  <si>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</si>
  <si>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</si>
  <si>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</si>
  <si>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</si>
  <si>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</si>
  <si>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</si>
  <si>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</si>
  <si>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</si>
  <si>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</si>
  <si>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</si>
  <si>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</si>
  <si>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</si>
  <si>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</si>
  <si>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</si>
  <si>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</si>
  <si>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</si>
  <si>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</si>
  <si>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</si>
  <si>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</si>
  <si>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</si>
  <si>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</si>
  <si>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</si>
  <si>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</si>
  <si>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</si>
  <si>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</si>
  <si>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</si>
  <si>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</si>
  <si>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</si>
  <si>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</si>
  <si>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</si>
  <si>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</si>
  <si>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</si>
  <si>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</si>
  <si>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</si>
  <si>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</si>
  <si>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</si>
  <si>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</si>
  <si>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</si>
  <si>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</si>
  <si>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</si>
  <si>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</si>
  <si>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</si>
  <si>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</si>
  <si>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</si>
  <si>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</si>
  <si>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</si>
  <si>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</si>
  <si>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</si>
  <si>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</si>
  <si>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</si>
  <si>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</si>
  <si>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</si>
  <si>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</si>
  <si>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</si>
  <si>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</si>
  <si>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</si>
  <si>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</si>
  <si>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</si>
  <si>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</si>
  <si>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</si>
  <si>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</si>
  <si>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</si>
  <si>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</si>
  <si>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</si>
  <si>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</si>
  <si>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</si>
  <si>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</si>
  <si>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</si>
  <si>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</si>
  <si>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</si>
  <si>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</si>
  <si>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</si>
  <si>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</si>
  <si>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</si>
  <si>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</si>
  <si>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</si>
  <si>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</si>
  <si>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</si>
  <si>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</si>
  <si>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</si>
  <si>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</si>
  <si>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</si>
  <si>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</si>
  <si>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</si>
  <si>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</si>
  <si>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</si>
  <si>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</si>
  <si>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</si>
  <si>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</si>
  <si>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</si>
  <si>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</si>
  <si>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</si>
  <si>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</si>
  <si>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</si>
  <si>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</si>
  <si>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</si>
  <si>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</si>
  <si>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</si>
  <si>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</si>
  <si>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</si>
  <si>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</si>
  <si>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</si>
  <si>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</si>
  <si>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</si>
  <si>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</si>
  <si>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</si>
  <si>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</si>
  <si>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</si>
  <si>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</si>
  <si>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</si>
  <si>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</si>
  <si>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</si>
  <si>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</si>
  <si>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</si>
  <si>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</si>
  <si>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</si>
  <si>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</si>
  <si>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</si>
  <si>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</si>
  <si>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</si>
  <si>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</si>
  <si>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</si>
  <si>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</si>
  <si>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</si>
  <si>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</si>
  <si>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</si>
  <si>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</si>
  <si>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</si>
  <si>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</si>
  <si>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</si>
  <si>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</si>
  <si>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</si>
  <si>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</si>
  <si>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</si>
  <si>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</si>
  <si>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</si>
  <si>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</si>
  <si>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</si>
  <si>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</si>
  <si>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</si>
  <si>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</si>
  <si>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</si>
  <si>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</si>
  <si>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</si>
  <si>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</si>
  <si>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</si>
  <si>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</si>
  <si>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</si>
  <si>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</si>
  <si>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</si>
  <si>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</si>
  <si>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</si>
  <si>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</si>
  <si>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</si>
  <si>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</si>
  <si>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</si>
  <si>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</si>
  <si>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</si>
  <si>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</si>
  <si>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</si>
  <si>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</si>
  <si>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</si>
  <si>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</si>
  <si>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</si>
  <si>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</si>
  <si>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</si>
  <si>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</si>
  <si>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</si>
  <si>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</si>
  <si>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</si>
  <si>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</si>
  <si>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</si>
  <si>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</si>
  <si>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</si>
  <si>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</si>
  <si>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</si>
  <si>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</si>
  <si>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</si>
  <si>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</si>
  <si>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</si>
  <si>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</si>
  <si>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</si>
  <si>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</si>
  <si>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</si>
  <si>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</si>
  <si>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</si>
  <si>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</si>
  <si>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</si>
  <si>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</si>
  <si>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</si>
  <si>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</si>
  <si>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</si>
  <si>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</si>
  <si>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</si>
  <si>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</si>
  <si>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</si>
  <si>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</si>
  <si>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</si>
  <si>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</si>
  <si>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</si>
  <si>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</si>
  <si>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</si>
  <si>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</si>
  <si>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</si>
  <si>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</si>
  <si>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</si>
  <si>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</si>
  <si>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</si>
  <si>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</si>
  <si>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</si>
  <si>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</si>
  <si>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</si>
  <si>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</si>
  <si>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</si>
  <si>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</si>
  <si>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</si>
  <si>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</si>
  <si>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</si>
  <si>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</si>
  <si>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</si>
  <si>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</si>
  <si>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</si>
  <si>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</si>
  <si>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</si>
  <si>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</si>
  <si>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</si>
  <si>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</si>
  <si>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</si>
  <si>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</si>
  <si>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</si>
  <si>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</si>
  <si>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</si>
  <si>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</si>
  <si>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</si>
  <si>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</si>
  <si>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</si>
  <si>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</si>
  <si>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</si>
  <si>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</si>
  <si>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</si>
  <si>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</si>
  <si>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</si>
  <si>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</si>
  <si>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</si>
  <si>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</si>
  <si>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</si>
  <si>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</si>
  <si>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</si>
  <si>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</si>
  <si>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</si>
  <si>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</si>
  <si>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</si>
  <si>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</si>
  <si>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</si>
  <si>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</si>
  <si>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</si>
  <si>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</si>
  <si>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</si>
  <si>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</si>
  <si>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</si>
  <si>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</si>
  <si>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</si>
  <si>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</si>
  <si>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</si>
  <si>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</si>
  <si>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</si>
  <si>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</si>
  <si>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</si>
  <si>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</si>
  <si>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</si>
  <si>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</si>
  <si>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</si>
  <si>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</si>
  <si>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</si>
  <si>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</si>
  <si>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</si>
  <si>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</si>
  <si>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</si>
  <si>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</si>
  <si>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</si>
  <si>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</si>
  <si>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</si>
  <si>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</si>
  <si>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</si>
  <si>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</si>
  <si>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</si>
  <si>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</si>
  <si>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</si>
  <si>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</si>
  <si>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</si>
  <si>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</si>
  <si>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</si>
  <si>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</si>
  <si>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</si>
  <si>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</si>
  <si>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</si>
  <si>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</si>
  <si>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</si>
  <si>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</si>
  <si>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</si>
  <si>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</si>
  <si>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</si>
  <si>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</si>
  <si>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</si>
  <si>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</si>
  <si>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</si>
  <si>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</si>
  <si>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</si>
  <si>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</si>
  <si>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</si>
  <si>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</si>
  <si>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</si>
  <si>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</si>
  <si>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</si>
  <si>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</si>
  <si>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</si>
  <si>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</si>
  <si>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</si>
  <si>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</si>
  <si>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</si>
  <si>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</si>
  <si>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</si>
  <si>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</si>
  <si>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</si>
  <si>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</si>
  <si>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</si>
  <si>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</si>
  <si>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</si>
  <si>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</si>
  <si>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</si>
  <si>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</si>
  <si>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</si>
  <si>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</si>
  <si>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</si>
  <si>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</si>
  <si>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</si>
  <si>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</si>
  <si>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</si>
  <si>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</si>
  <si>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</si>
  <si>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</si>
  <si>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</si>
  <si>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</si>
  <si>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</si>
  <si>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</si>
  <si>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</si>
  <si>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</si>
  <si>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</si>
  <si>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</si>
  <si>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</si>
  <si>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</si>
  <si>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</si>
  <si>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</si>
  <si>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</si>
  <si>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</si>
  <si>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</si>
  <si>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</si>
  <si>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</si>
  <si>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</si>
  <si>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</si>
  <si>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</si>
  <si>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</si>
  <si>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</si>
  <si>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</si>
  <si>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</si>
  <si>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</si>
  <si>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</si>
  <si>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</si>
  <si>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</si>
  <si>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</si>
  <si>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</si>
  <si>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</si>
  <si>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</si>
  <si>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</si>
  <si>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</si>
  <si>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</si>
  <si>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</si>
  <si>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</si>
  <si>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</si>
  <si>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</si>
  <si>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</si>
  <si>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</si>
  <si>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</si>
  <si>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</si>
  <si>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</si>
  <si>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</si>
  <si>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</si>
  <si>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</si>
  <si>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</si>
  <si>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</si>
  <si>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</si>
  <si>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</si>
  <si>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</si>
  <si>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</si>
  <si>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</si>
  <si>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</si>
  <si>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</si>
  <si>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</si>
  <si>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</si>
  <si>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</si>
  <si>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</si>
  <si>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</si>
  <si>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</si>
  <si>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</si>
  <si>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</si>
  <si>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</si>
  <si>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</si>
  <si>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</si>
  <si>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</si>
  <si>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</si>
  <si>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</si>
  <si>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</si>
  <si>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</si>
  <si>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</si>
  <si>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</si>
  <si>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</si>
  <si>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</si>
  <si>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</si>
  <si>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</si>
  <si>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</si>
  <si>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</si>
  <si>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</si>
  <si>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</si>
  <si>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</si>
  <si>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</si>
  <si>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</si>
  <si>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</si>
  <si>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</si>
  <si>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</si>
  <si>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</si>
  <si>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</si>
  <si>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</si>
  <si>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</si>
  <si>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</si>
  <si>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</si>
  <si>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</si>
  <si>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</si>
  <si>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</si>
  <si>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</si>
  <si>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</si>
  <si>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</si>
  <si>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</si>
  <si>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</si>
  <si>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</si>
  <si>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</si>
  <si>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</si>
  <si>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</si>
  <si>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</si>
  <si>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</si>
  <si>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</si>
  <si>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</si>
  <si>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</si>
  <si>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</si>
  <si>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</si>
  <si>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</si>
  <si>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</si>
  <si>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</si>
  <si>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</si>
  <si>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</si>
  <si>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</si>
  <si>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</si>
  <si>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</si>
  <si>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</si>
  <si>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</si>
  <si>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</si>
  <si>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</si>
  <si>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</si>
  <si>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</si>
  <si>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</si>
  <si>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</si>
  <si>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</si>
  <si>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</si>
  <si>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</si>
  <si>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</si>
  <si>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</si>
  <si>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</si>
  <si>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</si>
  <si>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</si>
  <si>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</si>
  <si>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</si>
  <si>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</si>
  <si>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</si>
  <si>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</si>
  <si>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</si>
  <si>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</si>
  <si>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</si>
  <si>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</si>
  <si>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</si>
  <si>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</si>
  <si>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</si>
  <si>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</si>
  <si>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</si>
  <si>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</si>
  <si>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</si>
  <si>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</si>
  <si>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</si>
  <si>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</si>
  <si>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</si>
  <si>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</si>
  <si>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</si>
  <si>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</si>
  <si>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</si>
  <si>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</si>
  <si>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</si>
  <si>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</si>
  <si>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</si>
  <si>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</si>
  <si>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</si>
  <si>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</si>
  <si>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</si>
  <si>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</si>
  <si>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</si>
  <si>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</si>
  <si>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</si>
  <si>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</si>
  <si>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</si>
  <si>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</si>
  <si>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</si>
  <si>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</si>
  <si>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</si>
  <si>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</si>
  <si>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</si>
  <si>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</si>
  <si>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</si>
  <si>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</si>
  <si>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</si>
  <si>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</si>
  <si>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</si>
  <si>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</si>
  <si>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</si>
  <si>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</si>
  <si>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</si>
  <si>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</si>
  <si>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</si>
  <si>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</si>
  <si>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</si>
  <si>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</si>
  <si>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</si>
  <si>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</si>
  <si>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</si>
  <si>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</si>
  <si>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</si>
  <si>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</si>
  <si>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</si>
  <si>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</si>
  <si>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</si>
  <si>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</si>
  <si>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</si>
  <si>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</si>
  <si>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</si>
  <si>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</si>
  <si>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</si>
  <si>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</si>
  <si>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</si>
  <si>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</si>
  <si>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</si>
  <si>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</si>
  <si>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</si>
  <si>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</si>
  <si>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</si>
  <si>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</si>
  <si>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</si>
  <si>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</si>
  <si>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</si>
  <si>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</si>
  <si>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</si>
  <si>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</si>
  <si>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</si>
  <si>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</si>
  <si>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</si>
  <si>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</si>
  <si>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</si>
  <si>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</si>
  <si>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</si>
  <si>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</si>
  <si>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</si>
  <si>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</si>
  <si>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</si>
  <si>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</si>
  <si>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</si>
  <si>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</si>
  <si>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</si>
  <si>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</si>
  <si>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</si>
  <si>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</si>
  <si>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</si>
  <si>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</si>
  <si>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</si>
  <si>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</si>
  <si>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</si>
  <si>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</si>
  <si>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</si>
  <si>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</si>
  <si>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</si>
  <si>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</si>
  <si>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</si>
  <si>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</si>
  <si>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</si>
  <si>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</si>
  <si>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</si>
  <si>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</si>
  <si>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</si>
  <si>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</si>
  <si>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</si>
  <si>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</si>
  <si>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</si>
  <si>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</si>
  <si>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</si>
  <si>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</si>
  <si>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</si>
  <si>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</si>
  <si>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</si>
  <si>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</si>
  <si>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</si>
  <si>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</si>
  <si>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</si>
  <si>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</si>
  <si>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</si>
  <si>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</si>
  <si>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</si>
  <si>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</si>
  <si>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</si>
  <si>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</si>
  <si>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</si>
  <si>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</si>
  <si>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</si>
  <si>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</si>
  <si>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</si>
  <si>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</si>
  <si>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</si>
  <si>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</si>
  <si>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</si>
  <si>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</si>
  <si>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</si>
  <si>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</si>
  <si>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</si>
  <si>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</si>
  <si>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</si>
  <si>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</si>
  <si>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</si>
  <si>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</si>
  <si>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</si>
  <si>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</si>
  <si>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</si>
  <si>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</si>
  <si>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</si>
  <si>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</si>
  <si>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</si>
  <si>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</si>
  <si>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</si>
  <si>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</si>
  <si>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</si>
  <si>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</si>
  <si>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</si>
  <si>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</si>
  <si>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</si>
  <si>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</si>
  <si>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</si>
  <si>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</si>
  <si>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</si>
  <si>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</si>
  <si>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</si>
  <si>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</si>
  <si>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</si>
  <si>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</si>
  <si>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</si>
  <si>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</si>
  <si>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</si>
  <si>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</si>
  <si>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</si>
  <si>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</si>
  <si>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</si>
  <si>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</si>
  <si>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</si>
  <si>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</si>
  <si>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</si>
  <si>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</si>
  <si>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</si>
  <si>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</si>
  <si>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</si>
  <si>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</si>
  <si>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</si>
  <si>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</si>
  <si>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</si>
  <si>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</si>
  <si>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</si>
  <si>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</si>
  <si>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</si>
  <si>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</si>
  <si>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</si>
  <si>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</si>
  <si>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</si>
  <si>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</si>
  <si>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</si>
  <si>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</si>
  <si>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</si>
  <si>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</si>
  <si>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</si>
  <si>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</si>
  <si>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</si>
  <si>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</si>
  <si>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</si>
  <si>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</si>
  <si>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</si>
  <si>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</si>
  <si>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</si>
  <si>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</si>
  <si>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</si>
  <si>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</si>
  <si>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</si>
  <si>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</si>
  <si>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</si>
  <si>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</si>
  <si>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</si>
  <si>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</si>
  <si>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</si>
  <si>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</si>
  <si>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</si>
  <si>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</si>
  <si>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</si>
  <si>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</si>
  <si>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</si>
  <si>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</si>
  <si>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</si>
  <si>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</si>
  <si>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</si>
  <si>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</si>
  <si>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</si>
  <si>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</si>
  <si>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</si>
  <si>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</si>
  <si>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</si>
  <si>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</si>
  <si>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</si>
  <si>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</si>
  <si>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</si>
  <si>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</si>
  <si>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</si>
  <si>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</si>
  <si>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</si>
  <si>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</si>
  <si>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</si>
  <si>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</si>
  <si>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</si>
  <si>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</si>
  <si>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</si>
  <si>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</si>
  <si>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</si>
  <si>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</si>
  <si>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</si>
  <si>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</si>
  <si>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</si>
  <si>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</si>
  <si>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</si>
  <si>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</si>
  <si>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</si>
  <si>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</si>
  <si>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</si>
  <si>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</si>
  <si>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</si>
  <si>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</si>
  <si>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</si>
  <si>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</si>
  <si>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</si>
  <si>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</si>
  <si>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</si>
  <si>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</si>
  <si>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</si>
  <si>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</si>
  <si>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</si>
  <si>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</si>
  <si>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</si>
  <si>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</si>
  <si>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</si>
  <si>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</si>
  <si>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</si>
  <si>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</si>
  <si>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</si>
  <si>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</si>
  <si>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</si>
  <si>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</si>
  <si>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</si>
  <si>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</si>
  <si>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</si>
  <si>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</si>
  <si>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</si>
  <si>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</si>
  <si>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</si>
  <si>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</si>
  <si>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</si>
  <si>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</si>
  <si>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</si>
  <si>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</si>
  <si>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</si>
  <si>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</si>
  <si>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</si>
  <si>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</si>
  <si>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</si>
  <si>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</si>
  <si>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</si>
  <si>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</si>
  <si>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</si>
  <si>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</si>
  <si>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</si>
  <si>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</si>
  <si>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</si>
  <si>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</si>
  <si>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</si>
  <si>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</si>
  <si>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</si>
  <si>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</si>
  <si>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</si>
  <si>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</si>
  <si>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</si>
  <si>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</si>
  <si>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</si>
  <si>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</si>
  <si>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</si>
  <si>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</si>
  <si>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</si>
  <si>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</si>
  <si>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</si>
  <si>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</si>
  <si>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</si>
  <si>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</si>
  <si>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</si>
  <si>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</si>
  <si>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</si>
  <si>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</si>
  <si>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</si>
  <si>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</si>
  <si>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</si>
  <si>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</si>
  <si>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</si>
  <si>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</si>
  <si>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</si>
  <si>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</si>
  <si>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</si>
  <si>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</si>
  <si>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</si>
  <si>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</si>
  <si>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</si>
  <si>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</si>
  <si>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</si>
  <si>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</si>
  <si>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</si>
  <si>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</si>
  <si>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</si>
  <si>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</si>
  <si>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</si>
  <si>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</si>
  <si>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</si>
  <si>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</si>
  <si>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</si>
  <si>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</si>
  <si>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</si>
  <si>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</si>
  <si>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</si>
  <si>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</si>
  <si>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</si>
  <si>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</si>
  <si>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</si>
  <si>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</si>
  <si>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</si>
  <si>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</si>
  <si>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</si>
  <si>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</si>
  <si>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</si>
  <si>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</si>
  <si>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</si>
  <si>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</si>
  <si>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</si>
  <si>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</si>
  <si>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</si>
  <si>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</si>
  <si>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</si>
  <si>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</si>
  <si>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</si>
  <si>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</si>
  <si>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</si>
  <si>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</si>
  <si>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</si>
  <si>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</si>
  <si>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</si>
  <si>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</si>
  <si>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</si>
  <si>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</si>
  <si>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</si>
  <si>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</si>
  <si>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</si>
  <si>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</si>
  <si>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</si>
  <si>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</si>
  <si>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</si>
  <si>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</si>
  <si>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</si>
  <si>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</si>
  <si>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</si>
  <si>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</si>
  <si>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</si>
  <si>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</si>
  <si>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</si>
  <si>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</si>
  <si>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</si>
  <si>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</si>
  <si>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</si>
  <si>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</si>
  <si>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</si>
  <si>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</si>
  <si>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</si>
  <si>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</si>
  <si>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</si>
  <si>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</si>
  <si>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</si>
  <si>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</si>
  <si>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</si>
  <si>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</si>
  <si>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</si>
  <si>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</si>
  <si>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</si>
  <si>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</si>
  <si>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</si>
  <si>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</si>
  <si>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</si>
  <si>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</si>
  <si>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</si>
  <si>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</si>
  <si>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</si>
  <si>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</si>
  <si>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</si>
  <si>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</si>
  <si>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</si>
  <si>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</si>
  <si>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</si>
  <si>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</si>
  <si>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</si>
  <si>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</si>
  <si>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</si>
  <si>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</si>
  <si>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</si>
  <si>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</si>
  <si>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</si>
  <si>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</si>
  <si>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</si>
  <si>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</si>
  <si>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</si>
  <si>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</si>
  <si>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</si>
  <si>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</si>
  <si>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</si>
  <si>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</si>
  <si>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</si>
  <si>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</si>
  <si>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</si>
  <si>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</si>
  <si>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</si>
  <si>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</si>
  <si>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</si>
  <si>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</si>
  <si>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</si>
  <si>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</si>
  <si>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</si>
  <si>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</si>
  <si>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</si>
  <si>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</si>
  <si>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</si>
  <si>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</si>
  <si>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</si>
  <si>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</si>
  <si>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</si>
  <si>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</si>
  <si>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</si>
  <si>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</si>
  <si>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</si>
  <si>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</si>
  <si>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</si>
  <si>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</si>
  <si>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</si>
  <si>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</si>
  <si>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</si>
  <si>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</si>
  <si>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</si>
  <si>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</si>
  <si>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</si>
  <si>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</si>
  <si>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</si>
  <si>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</si>
  <si>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</si>
  <si>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</si>
  <si>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</si>
  <si>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</si>
  <si>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</si>
  <si>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</si>
  <si>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</si>
  <si>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</si>
  <si>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</si>
  <si>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</si>
  <si>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</si>
  <si>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</si>
  <si>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</si>
  <si>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</si>
  <si>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</si>
  <si>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</si>
  <si>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</si>
  <si>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</si>
  <si>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</si>
  <si>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</si>
  <si>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</si>
  <si>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</si>
  <si>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</si>
  <si>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</si>
  <si>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</si>
  <si>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</si>
  <si>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</si>
  <si>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</si>
  <si>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</si>
  <si>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</si>
  <si>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</si>
  <si>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</si>
  <si>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</si>
  <si>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</si>
  <si>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</si>
  <si>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</si>
  <si>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</si>
  <si>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</si>
  <si>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</si>
  <si>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</si>
  <si>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</si>
  <si>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</si>
  <si>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</si>
  <si>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</si>
  <si>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</si>
  <si>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</si>
  <si>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</si>
  <si>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</si>
  <si>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</si>
  <si>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</si>
  <si>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</si>
  <si>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</si>
  <si>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</si>
  <si>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</si>
  <si>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</si>
  <si>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</si>
  <si>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</si>
  <si>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</si>
  <si>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</si>
  <si>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</si>
  <si>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</si>
  <si>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</si>
  <si>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</si>
  <si>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</si>
  <si>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</si>
  <si>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</si>
  <si>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</si>
  <si>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</si>
  <si>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</si>
  <si>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</si>
  <si>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</si>
  <si>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</si>
  <si>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</si>
  <si>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</si>
  <si>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</si>
  <si>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</si>
  <si>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</si>
  <si>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</si>
  <si>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</si>
  <si>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</si>
  <si>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</si>
  <si>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</si>
  <si>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</si>
  <si>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</si>
  <si>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</si>
  <si>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</si>
  <si>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</si>
  <si>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</si>
  <si>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</si>
  <si>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</si>
  <si>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</si>
  <si>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</si>
  <si>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</si>
  <si>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</si>
  <si>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</si>
  <si>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</si>
  <si>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</si>
  <si>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</si>
  <si>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</si>
  <si>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</si>
  <si>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</si>
  <si>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</si>
  <si>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</si>
  <si>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</si>
  <si>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</si>
  <si>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</si>
  <si>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</si>
  <si>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</si>
  <si>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</si>
  <si>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</si>
  <si>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</si>
  <si>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</si>
  <si>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</si>
  <si>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</si>
  <si>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</si>
  <si>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</si>
  <si>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</si>
  <si>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</si>
  <si>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</si>
  <si>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</si>
  <si>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</si>
  <si>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</si>
  <si>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</si>
  <si>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</si>
  <si>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</si>
  <si>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</si>
  <si>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</si>
  <si>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</si>
  <si>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</si>
  <si>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</si>
  <si>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</si>
  <si>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</si>
  <si>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</si>
  <si>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</si>
  <si>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</si>
  <si>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</si>
  <si>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</si>
  <si>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</si>
  <si>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</si>
  <si>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</si>
  <si>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</si>
  <si>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</si>
  <si>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</si>
  <si>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</si>
  <si>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</si>
  <si>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</si>
  <si>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</si>
  <si>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</si>
  <si>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</si>
  <si>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</si>
  <si>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</si>
  <si>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</si>
  <si>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</si>
  <si>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</si>
  <si>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</si>
  <si>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</si>
  <si>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</si>
  <si>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</si>
  <si>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</si>
  <si>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</si>
  <si>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</si>
  <si>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</si>
  <si>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</si>
  <si>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</si>
  <si>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</si>
  <si>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</si>
  <si>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</si>
  <si>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</si>
  <si>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</si>
  <si>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</si>
  <si>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</si>
  <si>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</si>
  <si>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</si>
  <si>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</si>
  <si>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</si>
  <si>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</si>
  <si>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</si>
  <si>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</si>
  <si>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</si>
  <si>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</si>
  <si>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</si>
  <si>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</si>
  <si>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</si>
  <si>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</si>
  <si>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</si>
  <si>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</si>
  <si>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</si>
  <si>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</si>
  <si>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</si>
  <si>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</si>
  <si>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</si>
  <si>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</si>
  <si>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</si>
  <si>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</si>
  <si>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</si>
  <si>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</si>
  <si>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</si>
  <si>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</si>
  <si>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</si>
  <si>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</si>
  <si>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</si>
  <si>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</si>
  <si>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</si>
  <si>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</si>
  <si>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</si>
  <si>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</si>
  <si>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</si>
  <si>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</si>
  <si>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</si>
  <si>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</si>
  <si>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</si>
  <si>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</si>
  <si>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</si>
  <si>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</si>
  <si>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</si>
  <si>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</si>
  <si>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</si>
  <si>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</si>
  <si>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</si>
  <si>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</si>
  <si>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</si>
  <si>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</si>
  <si>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</si>
  <si>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</si>
  <si>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</si>
  <si>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</si>
  <si>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</si>
  <si>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</si>
  <si>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</si>
  <si>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</si>
  <si>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</si>
  <si>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</si>
  <si>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</si>
  <si>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</si>
  <si>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</si>
  <si>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</si>
  <si>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</si>
  <si>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</si>
  <si>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</si>
  <si>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</si>
  <si>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</si>
  <si>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</si>
  <si>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</si>
  <si>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</si>
  <si>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</si>
  <si>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</si>
  <si>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</si>
  <si>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</si>
  <si>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</si>
  <si>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</si>
  <si>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</si>
  <si>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</si>
  <si>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</si>
  <si>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</si>
  <si>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</si>
  <si>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</si>
  <si>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</si>
  <si>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</si>
  <si>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</si>
  <si>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</si>
  <si>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</si>
  <si>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</si>
  <si>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</si>
  <si>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</si>
  <si>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</si>
  <si>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</si>
  <si>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</si>
  <si>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</si>
  <si>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</si>
  <si>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</si>
  <si>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</si>
  <si>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</si>
  <si>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</si>
  <si>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</si>
  <si>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</si>
  <si>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</si>
  <si>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</si>
  <si>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</si>
  <si>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</si>
  <si>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</si>
  <si>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</si>
  <si>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</si>
  <si>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</si>
  <si>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</si>
  <si>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</si>
  <si>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</si>
  <si>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</si>
  <si>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</si>
  <si>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</si>
  <si>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</si>
  <si>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</si>
  <si>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</si>
  <si>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</si>
  <si>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</si>
  <si>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</si>
  <si>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</si>
  <si>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</si>
  <si>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</si>
  <si>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</si>
  <si>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</si>
  <si>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</si>
  <si>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</si>
  <si>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</si>
  <si>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</si>
  <si>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</si>
  <si>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</si>
  <si>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</si>
  <si>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</si>
  <si>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</si>
  <si>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</si>
  <si>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</si>
  <si>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</si>
  <si>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</si>
  <si>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</si>
  <si>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</si>
  <si>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</si>
  <si>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</si>
  <si>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</si>
  <si>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</si>
  <si>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</si>
  <si>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</si>
  <si>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</si>
  <si>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</si>
  <si>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</si>
  <si>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</si>
  <si>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</si>
  <si>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</si>
  <si>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</si>
  <si>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</si>
  <si>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</si>
  <si>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</si>
  <si>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</si>
  <si>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</si>
  <si>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</si>
  <si>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</si>
  <si>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</si>
  <si>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</si>
  <si>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</si>
  <si>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</si>
  <si>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</si>
  <si>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</si>
  <si>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</si>
  <si>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</si>
  <si>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</si>
  <si>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</si>
  <si>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</si>
  <si>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</si>
  <si>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</si>
  <si>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</si>
  <si>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</si>
  <si>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</si>
  <si>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</si>
  <si>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</si>
  <si>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</si>
  <si>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</si>
  <si>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</si>
  <si>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</si>
  <si>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</si>
  <si>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</si>
  <si>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</si>
  <si>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</si>
  <si>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</si>
  <si>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</si>
  <si>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</si>
  <si>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</si>
  <si>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</si>
  <si>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</si>
  <si>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</si>
  <si>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</si>
  <si>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</si>
  <si>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</si>
  <si>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</si>
  <si>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</si>
  <si>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</si>
  <si>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</si>
  <si>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</si>
  <si>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</si>
  <si>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</si>
  <si>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</si>
  <si>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</si>
  <si>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</si>
  <si>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</si>
  <si>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</si>
  <si>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</si>
  <si>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</si>
  <si>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</si>
  <si>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</si>
  <si>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</si>
  <si>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</si>
  <si>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</si>
  <si>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</si>
  <si>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</si>
  <si>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</si>
  <si>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</si>
  <si>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</si>
  <si>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</si>
  <si>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</si>
  <si>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</si>
  <si>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</si>
  <si>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</si>
  <si>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</si>
  <si>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</si>
  <si>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</si>
  <si>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</si>
  <si>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</si>
  <si>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</si>
  <si>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</si>
  <si>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</si>
  <si>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</si>
  <si>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</si>
  <si>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</si>
  <si>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</si>
  <si>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</si>
  <si>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</si>
  <si>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</si>
  <si>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</si>
  <si>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</si>
  <si>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</si>
  <si>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</si>
  <si>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</si>
  <si>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</si>
  <si>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</si>
  <si>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</si>
  <si>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</si>
  <si>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</si>
  <si>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</si>
  <si>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</si>
  <si>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</si>
  <si>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</si>
  <si>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</si>
  <si>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</si>
  <si>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</si>
  <si>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</si>
  <si>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</si>
  <si>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</si>
  <si>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</si>
  <si>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</si>
  <si>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</si>
  <si>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</si>
  <si>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</si>
  <si>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</si>
  <si>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</si>
  <si>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</si>
  <si>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</si>
  <si>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</si>
  <si>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</si>
  <si>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</si>
  <si>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</si>
  <si>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</si>
  <si>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</si>
  <si>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</si>
  <si>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</si>
  <si>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</si>
  <si>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</si>
  <si>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</si>
  <si>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</si>
  <si>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</si>
  <si>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</si>
  <si>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</si>
  <si>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</si>
  <si>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</si>
  <si>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</si>
  <si>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</si>
  <si>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</si>
  <si>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</si>
  <si>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</si>
  <si>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</si>
  <si>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</si>
  <si>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</si>
  <si>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</si>
  <si>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</si>
  <si>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</si>
  <si>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</si>
  <si>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</si>
  <si>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</si>
  <si>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</si>
  <si>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</si>
  <si>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</si>
  <si>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</si>
  <si>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</si>
  <si>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</si>
  <si>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</si>
  <si>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</si>
  <si>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</si>
  <si>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</si>
  <si>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</si>
  <si>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</si>
  <si>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</si>
  <si>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</si>
  <si>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</si>
  <si>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</si>
  <si>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</si>
  <si>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</si>
  <si>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</si>
  <si>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</si>
  <si>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</si>
  <si>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</si>
  <si>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</si>
  <si>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</si>
  <si>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</si>
  <si>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</si>
  <si>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</si>
  <si>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</si>
  <si>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</si>
  <si>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</si>
  <si>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</si>
  <si>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</si>
  <si>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</si>
  <si>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</si>
  <si>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</si>
  <si>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</si>
  <si>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</si>
  <si>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</si>
  <si>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</si>
  <si>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</si>
  <si>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</si>
  <si>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</si>
  <si>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</si>
  <si>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</si>
  <si>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</si>
  <si>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</si>
  <si>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</si>
  <si>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</si>
  <si>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</si>
  <si>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</si>
  <si>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</si>
  <si>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</si>
  <si>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</si>
  <si>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</si>
  <si>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</si>
  <si>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</si>
  <si>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</si>
  <si>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</si>
  <si>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</si>
  <si>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</si>
  <si>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</si>
  <si>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</si>
  <si>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</si>
  <si>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</si>
  <si>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</si>
  <si>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</si>
  <si>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</si>
  <si>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</si>
  <si>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</si>
  <si>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</si>
  <si>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</si>
  <si>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</si>
  <si>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</si>
  <si>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</si>
  <si>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</si>
  <si>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</si>
  <si>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</si>
  <si>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</si>
  <si>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</si>
  <si>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</si>
  <si>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</si>
  <si>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</si>
  <si>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</si>
  <si>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</si>
  <si>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</si>
  <si>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</si>
  <si>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</si>
  <si>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</si>
  <si>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</si>
  <si>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</si>
  <si>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</si>
  <si>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</si>
  <si>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</si>
  <si>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</si>
  <si>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</si>
  <si>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</si>
  <si>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</si>
  <si>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</si>
  <si>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</si>
  <si>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</si>
  <si>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</si>
  <si>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</si>
  <si>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</si>
  <si>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</si>
  <si>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</si>
  <si>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</si>
  <si>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</si>
  <si>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</si>
  <si>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</si>
  <si>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</si>
  <si>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</si>
  <si>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</si>
  <si>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</si>
  <si>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</si>
  <si>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</si>
  <si>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</si>
  <si>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</si>
  <si>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</si>
  <si>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</si>
  <si>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</si>
  <si>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</si>
  <si>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</si>
  <si>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</si>
  <si>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</si>
  <si>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</si>
  <si>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</si>
  <si>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</si>
  <si>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</si>
  <si>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</si>
  <si>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</si>
  <si>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</si>
  <si>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</si>
  <si>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</si>
  <si>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</si>
  <si>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</si>
  <si>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</si>
  <si>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</si>
  <si>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</si>
  <si>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</si>
  <si>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</si>
  <si>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</si>
  <si>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</si>
  <si>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</si>
  <si>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</si>
  <si>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</si>
  <si>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</si>
  <si>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</si>
  <si>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</si>
  <si>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</si>
  <si>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</si>
  <si>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</si>
  <si>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</si>
  <si>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</si>
  <si>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</si>
  <si>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</si>
  <si>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</si>
  <si>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</si>
  <si>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</si>
  <si>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</si>
  <si>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</si>
  <si>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</si>
  <si>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</si>
  <si>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</si>
  <si>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</si>
  <si>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</si>
  <si>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</si>
  <si>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</si>
  <si>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</si>
  <si>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</si>
  <si>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</si>
  <si>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</si>
  <si>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</si>
  <si>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</si>
  <si>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</si>
  <si>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</si>
  <si>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</si>
  <si>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</si>
  <si>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</si>
  <si>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</si>
  <si>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</si>
  <si>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</si>
  <si>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</si>
  <si>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</si>
  <si>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</si>
  <si>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</si>
  <si>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</si>
  <si>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</si>
  <si>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</si>
  <si>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</si>
  <si>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</si>
  <si>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</si>
  <si>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</si>
  <si>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</si>
  <si>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</si>
  <si>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</si>
  <si>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</si>
  <si>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</si>
  <si>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</si>
  <si>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</si>
  <si>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</si>
  <si>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</si>
  <si>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</si>
  <si>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</si>
  <si>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</si>
  <si>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</si>
  <si>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</si>
  <si>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</si>
  <si>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</si>
  <si>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</si>
  <si>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</si>
  <si>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</si>
  <si>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</si>
  <si>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</si>
  <si>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</si>
  <si>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</si>
  <si>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</si>
  <si>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</si>
  <si>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</si>
  <si>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</si>
  <si>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</si>
  <si>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</si>
  <si>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</si>
  <si>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</si>
  <si>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</si>
  <si>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</si>
  <si>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</si>
  <si>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</si>
  <si>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</si>
  <si>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</si>
  <si>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</si>
  <si>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</si>
  <si>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</si>
  <si>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</si>
  <si>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</si>
  <si>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</si>
  <si>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</si>
  <si>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</si>
  <si>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</si>
  <si>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</si>
  <si>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</si>
  <si>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</si>
  <si>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</si>
  <si>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</si>
  <si>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</si>
  <si>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</si>
  <si>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</si>
  <si>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</si>
  <si>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</si>
  <si>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</si>
  <si>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</si>
  <si>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</si>
  <si>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</si>
  <si>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</si>
  <si>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</si>
  <si>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</si>
  <si>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</si>
  <si>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</si>
  <si>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</si>
  <si>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</si>
  <si>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</si>
  <si>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</si>
  <si>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</si>
  <si>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</si>
  <si>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</si>
  <si>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</si>
  <si>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</si>
  <si>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</si>
  <si>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</si>
  <si>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</si>
  <si>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</si>
  <si>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</si>
  <si>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</si>
  <si>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</si>
  <si>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</si>
  <si>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</si>
  <si>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</si>
  <si>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</si>
  <si>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</si>
  <si>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</si>
  <si>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</si>
  <si>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</si>
  <si>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</si>
  <si>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</si>
  <si>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</si>
  <si>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</si>
  <si>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</si>
  <si>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</si>
  <si>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</si>
  <si>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</si>
  <si>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</si>
  <si>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</si>
  <si>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</si>
  <si>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</si>
  <si>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</si>
  <si>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</si>
  <si>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</si>
  <si>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</si>
  <si>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</si>
  <si>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</si>
  <si>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</si>
  <si>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</si>
  <si>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</si>
  <si>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</si>
  <si>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</si>
  <si>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</si>
  <si>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</si>
  <si>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</si>
  <si>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</si>
  <si>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</si>
  <si>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</si>
  <si>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</si>
  <si>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</si>
  <si>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</si>
  <si>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</si>
  <si>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</si>
  <si>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</si>
  <si>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</si>
  <si>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</si>
  <si>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</si>
  <si>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</si>
  <si>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</si>
  <si>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</si>
  <si>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</si>
  <si>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</si>
  <si>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</si>
  <si>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</si>
  <si>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</si>
  <si>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</si>
  <si>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</si>
  <si>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</si>
  <si>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</si>
  <si>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</si>
  <si>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</si>
  <si>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</si>
  <si>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</si>
  <si>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</si>
  <si>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</si>
  <si>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</si>
  <si>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</si>
  <si>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</si>
  <si>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</si>
  <si>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</si>
  <si>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</si>
  <si>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</si>
  <si>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</si>
  <si>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</si>
  <si>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</si>
  <si>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</si>
  <si>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</si>
  <si>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</si>
  <si>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</si>
  <si>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</si>
  <si>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</si>
  <si>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</si>
  <si>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</si>
  <si>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</si>
  <si>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</si>
  <si>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</si>
  <si>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</si>
  <si>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</si>
  <si>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</si>
  <si>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</si>
  <si>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</si>
  <si>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</si>
  <si>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</si>
  <si>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</si>
  <si>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</si>
  <si>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</si>
  <si>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</si>
  <si>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</si>
  <si>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</si>
  <si>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</si>
  <si>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</si>
  <si>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</si>
  <si>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</si>
  <si>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</si>
  <si>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</si>
  <si>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</si>
  <si>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</si>
  <si>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</si>
  <si>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</si>
  <si>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</si>
  <si>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</si>
  <si>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</si>
  <si>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</si>
  <si>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</si>
  <si>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</si>
  <si>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</si>
  <si>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</si>
  <si>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</si>
  <si>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</si>
  <si>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</si>
  <si>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</si>
  <si>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</si>
  <si>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</si>
  <si>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</si>
  <si>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</si>
  <si>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</si>
  <si>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</si>
  <si>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</si>
  <si>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</si>
  <si>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</si>
  <si>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</si>
  <si>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</si>
  <si>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</si>
  <si>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</si>
  <si>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</si>
  <si>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</si>
  <si>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</si>
  <si>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</si>
  <si>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</si>
  <si>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</si>
  <si>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</si>
  <si>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</si>
  <si>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</si>
  <si>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</si>
  <si>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</si>
  <si>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</si>
  <si>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</si>
  <si>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</si>
  <si>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</si>
  <si>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</si>
  <si>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</si>
  <si>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</si>
  <si>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</si>
  <si>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</si>
  <si>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</si>
  <si>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</si>
  <si>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</si>
  <si>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</si>
  <si>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</si>
  <si>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</si>
  <si>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</si>
  <si>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</si>
  <si>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</si>
  <si>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</si>
  <si>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</si>
  <si>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</si>
  <si>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</si>
  <si>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</si>
  <si>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</si>
  <si>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</si>
  <si>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</si>
  <si>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</si>
  <si>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</si>
  <si>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</si>
  <si>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</si>
  <si>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</si>
  <si>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</si>
  <si>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</si>
  <si>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</si>
  <si>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</si>
  <si>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</si>
  <si>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</si>
  <si>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</si>
  <si>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</si>
  <si>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</si>
  <si>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</si>
  <si>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</si>
  <si>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</si>
  <si>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</si>
  <si>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</si>
  <si>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</si>
  <si>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</si>
  <si>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</si>
  <si>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</si>
  <si>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</si>
  <si>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</si>
  <si>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</si>
  <si>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</si>
  <si>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</si>
  <si>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</si>
  <si>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</si>
  <si>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</si>
  <si>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</si>
  <si>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</si>
  <si>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</si>
  <si>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</si>
  <si>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</si>
  <si>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</si>
  <si>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</si>
  <si>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</si>
  <si>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</si>
  <si>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</si>
  <si>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</si>
  <si>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</si>
  <si>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</si>
  <si>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</si>
  <si>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</si>
  <si>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</si>
  <si>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</si>
  <si>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</si>
  <si>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</si>
  <si>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</si>
  <si>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</si>
  <si>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</si>
  <si>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</si>
  <si>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</si>
  <si>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</si>
  <si>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</si>
  <si>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</si>
  <si>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</si>
  <si>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</si>
  <si>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</si>
  <si>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</si>
  <si>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</si>
  <si>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</si>
  <si>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</si>
  <si>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</si>
  <si>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</si>
  <si>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</si>
  <si>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</si>
  <si>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</si>
  <si>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</si>
  <si>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</si>
  <si>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</si>
  <si>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</si>
  <si>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</si>
  <si>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</si>
  <si>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</si>
  <si>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</si>
  <si>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</si>
  <si>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</si>
  <si>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</si>
  <si>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</si>
  <si>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</si>
  <si>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</si>
  <si>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</si>
  <si>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</si>
  <si>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</si>
  <si>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</si>
  <si>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</si>
  <si>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</si>
  <si>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</si>
  <si>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</si>
  <si>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</si>
  <si>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</si>
  <si>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</si>
  <si>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</si>
  <si>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</si>
  <si>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</si>
  <si>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</si>
  <si>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</si>
  <si>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</si>
  <si>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</si>
  <si>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</si>
  <si>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</si>
  <si>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</si>
  <si>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</si>
  <si>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</si>
  <si>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</si>
  <si>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</si>
  <si>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</si>
  <si>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</si>
  <si>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</si>
  <si>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</si>
  <si>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</si>
  <si>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</si>
  <si>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</si>
  <si>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</si>
  <si>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</si>
  <si>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</si>
  <si>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</si>
  <si>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</si>
  <si>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</si>
  <si>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</si>
  <si>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</si>
  <si>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</si>
  <si>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</si>
  <si>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</si>
  <si>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</si>
  <si>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</si>
  <si>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</si>
  <si>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</si>
  <si>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</si>
  <si>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</si>
  <si>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</si>
  <si>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</si>
  <si>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</si>
  <si>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</si>
  <si>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</si>
  <si>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</si>
  <si>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</si>
  <si>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</si>
  <si>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</si>
  <si>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</si>
  <si>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</si>
  <si>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</si>
  <si>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</si>
  <si>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</si>
  <si>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</si>
  <si>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</si>
  <si>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</si>
  <si>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</si>
  <si>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</si>
  <si>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</si>
  <si>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</si>
  <si>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</si>
  <si>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</si>
  <si>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</si>
  <si>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</si>
  <si>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</si>
  <si>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</si>
  <si>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</si>
  <si>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</si>
  <si>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</si>
  <si>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</si>
  <si>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</si>
  <si>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</si>
  <si>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</si>
  <si>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</si>
  <si>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</si>
  <si>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</si>
  <si>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</si>
  <si>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</si>
  <si>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</si>
  <si>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</si>
  <si>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</si>
  <si>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</si>
  <si>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</si>
  <si>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</si>
  <si>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</si>
  <si>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</si>
  <si>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</si>
  <si>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</si>
  <si>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</si>
  <si>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</si>
  <si>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</si>
  <si>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</si>
  <si>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</si>
  <si>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</si>
  <si>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</si>
  <si>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</si>
  <si>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</si>
  <si>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</si>
  <si>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</si>
  <si>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</si>
  <si>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</si>
  <si>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</si>
  <si>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</si>
  <si>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</si>
  <si>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</si>
  <si>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</si>
  <si>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</si>
  <si>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</si>
  <si>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</si>
  <si>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</si>
  <si>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</si>
  <si>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</si>
  <si>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</si>
  <si>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</si>
  <si>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</si>
  <si>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</si>
  <si>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</si>
  <si>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</si>
  <si>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</si>
  <si>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</si>
  <si>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</si>
  <si>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</si>
  <si>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</si>
  <si>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</si>
  <si>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</si>
  <si>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</si>
  <si>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</si>
  <si>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</si>
  <si>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</si>
  <si>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</si>
  <si>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</si>
  <si>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</si>
  <si>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</si>
  <si>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</si>
  <si>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</si>
  <si>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</si>
  <si>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</si>
  <si>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</si>
  <si>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</si>
  <si>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</si>
  <si>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</si>
  <si>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</si>
  <si>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</si>
  <si>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</si>
  <si>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</si>
  <si>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</si>
  <si>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</si>
  <si>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</si>
  <si>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</si>
  <si>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</si>
  <si>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</si>
  <si>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</si>
  <si>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</si>
  <si>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</si>
  <si>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</si>
  <si>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</si>
  <si>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</si>
  <si>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</si>
  <si>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</si>
  <si>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</si>
  <si>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</si>
  <si>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</si>
  <si>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</si>
  <si>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</si>
  <si>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</si>
  <si>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</si>
  <si>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</si>
  <si>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</si>
  <si>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</si>
  <si>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</si>
  <si>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</si>
  <si>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</si>
  <si>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</si>
  <si>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</si>
  <si>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</si>
  <si>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</si>
  <si>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</si>
  <si>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</si>
  <si>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</si>
  <si>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</si>
  <si>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</si>
  <si>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</si>
  <si>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</si>
  <si>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</si>
  <si>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</si>
  <si>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</si>
  <si>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</si>
  <si>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</si>
  <si>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</si>
  <si>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</si>
  <si>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</si>
  <si>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</si>
  <si>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</si>
  <si>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</si>
  <si>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</si>
  <si>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</si>
  <si>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</si>
  <si>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</si>
  <si>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</si>
  <si>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</si>
  <si>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</si>
  <si>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</si>
  <si>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</si>
  <si>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</si>
  <si>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</si>
  <si>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</si>
  <si>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</si>
  <si>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</si>
  <si>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</si>
  <si>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</si>
  <si>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</si>
  <si>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</si>
  <si>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</si>
  <si>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</si>
  <si>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</si>
  <si>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</si>
  <si>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</si>
  <si>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</si>
  <si>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</si>
  <si>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</si>
  <si>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</si>
  <si>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</si>
  <si>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</si>
  <si>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</si>
  <si>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</si>
  <si>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</si>
  <si>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</si>
  <si>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</si>
  <si>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</si>
  <si>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</si>
  <si>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</si>
  <si>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</si>
  <si>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</si>
  <si>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</si>
  <si>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</si>
  <si>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</si>
  <si>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</si>
  <si>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</si>
  <si>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</si>
  <si>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</si>
  <si>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</si>
  <si>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</si>
  <si>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</si>
  <si>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</si>
  <si>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</si>
  <si>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</si>
  <si>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</si>
  <si>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</si>
  <si>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</si>
  <si>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</si>
  <si>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</si>
  <si>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</si>
  <si>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</si>
  <si>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</si>
  <si>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</si>
  <si>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</si>
  <si>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</si>
  <si>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</si>
  <si>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</si>
  <si>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</si>
  <si>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</si>
  <si>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</si>
  <si>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</si>
  <si>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</si>
  <si>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</si>
  <si>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</si>
  <si>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</si>
  <si>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</si>
  <si>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</si>
  <si>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</si>
  <si>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</si>
  <si>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</si>
  <si>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</si>
  <si>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</si>
  <si>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</si>
  <si>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</si>
  <si>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</si>
  <si>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</si>
  <si>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</si>
  <si>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</si>
  <si>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</si>
  <si>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</si>
  <si>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</si>
  <si>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</si>
  <si>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</si>
  <si>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</si>
  <si>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</si>
  <si>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</si>
  <si>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</si>
  <si>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</si>
  <si>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</si>
  <si>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</si>
  <si>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</si>
  <si>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</si>
  <si>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</si>
  <si>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</si>
  <si>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</si>
  <si>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</si>
  <si>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</si>
  <si>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</si>
  <si>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</si>
  <si>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</si>
  <si>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</si>
  <si>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</si>
  <si>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</si>
  <si>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</si>
  <si>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</si>
  <si>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</si>
  <si>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</si>
  <si>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</si>
  <si>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</si>
  <si>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</si>
  <si>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</si>
  <si>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</si>
  <si>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</si>
  <si>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</si>
  <si>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</si>
  <si>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</si>
  <si>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</si>
  <si>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</si>
  <si>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</si>
  <si>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</si>
  <si>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</si>
  <si>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</si>
  <si>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</si>
  <si>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</si>
  <si>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</si>
  <si>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</si>
  <si>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</si>
  <si>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</si>
  <si>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</si>
  <si>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</si>
  <si>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</si>
  <si>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</si>
  <si>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</si>
  <si>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</si>
  <si>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</si>
  <si>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</si>
  <si>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</si>
  <si>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</si>
  <si>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</si>
  <si>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</si>
  <si>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</si>
  <si>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</si>
  <si>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</si>
  <si>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</si>
  <si>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</si>
  <si>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</si>
  <si>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</si>
  <si>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</si>
  <si>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</si>
  <si>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</si>
  <si>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</si>
  <si>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</si>
  <si>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</si>
  <si>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</si>
  <si>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</si>
  <si>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</si>
  <si>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</si>
  <si>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</si>
  <si>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</si>
  <si>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</si>
  <si>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</si>
  <si>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</si>
  <si>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</si>
  <si>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</si>
  <si>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</si>
  <si>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</si>
  <si>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</si>
  <si>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</si>
  <si>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</si>
  <si>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</si>
  <si>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</si>
  <si>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</si>
  <si>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</si>
  <si>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</si>
  <si>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</si>
  <si>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</si>
  <si>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</si>
  <si>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</si>
  <si>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</si>
  <si>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</si>
  <si>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</si>
  <si>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</si>
  <si>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</si>
  <si>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</si>
  <si>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</si>
  <si>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</si>
  <si>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</si>
  <si>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</si>
  <si>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</si>
  <si>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</si>
  <si>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</si>
  <si>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</si>
  <si>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</si>
  <si>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</si>
  <si>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</si>
  <si>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</si>
  <si>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</si>
  <si>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</si>
  <si>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</si>
  <si>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</si>
  <si>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</si>
  <si>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</si>
  <si>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</si>
  <si>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</si>
  <si>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</si>
  <si>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</si>
  <si>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</si>
  <si>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</si>
  <si>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</si>
  <si>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</si>
  <si>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</si>
  <si>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</si>
  <si>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</si>
  <si>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</si>
  <si>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</si>
  <si>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</si>
  <si>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</si>
  <si>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</si>
  <si>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</si>
  <si>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</si>
  <si>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</si>
  <si>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</si>
  <si>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</si>
  <si>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</si>
  <si>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</si>
  <si>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</si>
  <si>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</si>
  <si>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</si>
  <si>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</si>
  <si>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</si>
  <si>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</si>
  <si>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</si>
  <si>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</si>
  <si>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</si>
  <si>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</si>
  <si>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</si>
  <si>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</si>
  <si>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</si>
  <si>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</si>
  <si>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</si>
  <si>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</si>
  <si>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</si>
  <si>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</si>
  <si>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</si>
  <si>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</si>
  <si>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</si>
  <si>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</si>
  <si>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</si>
  <si>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</si>
  <si>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</si>
  <si>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</si>
  <si>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</si>
  <si>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</si>
  <si>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</si>
  <si>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</si>
  <si>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</si>
  <si>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</si>
  <si>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</si>
  <si>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</si>
  <si>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</si>
  <si>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</si>
  <si>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</si>
  <si>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</si>
  <si>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</si>
  <si>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</si>
  <si>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</si>
  <si>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</si>
  <si>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</si>
  <si>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</si>
  <si>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</si>
  <si>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</si>
  <si>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</si>
  <si>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</si>
  <si>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</si>
  <si>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</si>
  <si>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</si>
  <si>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</si>
  <si>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</si>
  <si>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</si>
  <si>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</si>
  <si>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</si>
  <si>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</si>
  <si>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</si>
  <si>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</si>
  <si>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</si>
  <si>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</si>
  <si>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</si>
  <si>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</si>
  <si>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</si>
  <si>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</si>
  <si>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</si>
  <si>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</si>
  <si>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</si>
  <si>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</si>
  <si>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</si>
  <si>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</si>
  <si>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</si>
  <si>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</si>
  <si>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</si>
  <si>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</si>
  <si>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</si>
  <si>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</si>
  <si>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</si>
  <si>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</si>
  <si>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</si>
  <si>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</si>
  <si>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</si>
  <si>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</si>
  <si>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</si>
  <si>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</si>
  <si>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</si>
  <si>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</si>
  <si>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</si>
  <si>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</si>
  <si>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</si>
  <si>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</si>
  <si>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</si>
  <si>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</si>
  <si>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</si>
  <si>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</si>
  <si>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</si>
  <si>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</si>
  <si>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</si>
  <si>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</si>
  <si>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</si>
  <si>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</si>
  <si>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</si>
  <si>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</si>
  <si>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</si>
  <si>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</si>
  <si>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</si>
  <si>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</si>
  <si>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</si>
  <si>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</si>
  <si>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</si>
  <si>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</si>
  <si>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</si>
  <si>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</si>
  <si>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</si>
  <si>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</si>
  <si>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</si>
  <si>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</si>
  <si>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</si>
  <si>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</si>
  <si>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</si>
  <si>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</si>
  <si>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</si>
  <si>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</si>
  <si>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</si>
  <si>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</si>
  <si>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</si>
  <si>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</si>
  <si>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</si>
  <si>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</si>
  <si>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</si>
  <si>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</si>
  <si>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</si>
  <si>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</si>
  <si>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</si>
  <si>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</si>
  <si>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</si>
  <si>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</si>
  <si>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</si>
  <si>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</si>
  <si>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</si>
  <si>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</si>
  <si>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</si>
  <si>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</si>
  <si>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</si>
  <si>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</si>
  <si>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</si>
  <si>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</si>
  <si>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</si>
  <si>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</si>
  <si>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</si>
  <si>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</si>
  <si>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</si>
  <si>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</si>
  <si>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</si>
  <si>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</si>
  <si>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</si>
  <si>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</si>
  <si>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</si>
  <si>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</si>
  <si>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</si>
  <si>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</si>
  <si>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</si>
  <si>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</si>
  <si>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</si>
  <si>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</si>
  <si>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</si>
  <si>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</si>
  <si>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</si>
  <si>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</si>
  <si>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</si>
  <si>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</si>
  <si>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</si>
  <si>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</si>
  <si>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</si>
  <si>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</si>
  <si>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</si>
  <si>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</si>
  <si>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</si>
  <si>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</si>
  <si>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</si>
  <si>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</si>
  <si>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</si>
  <si>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</si>
  <si>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</si>
  <si>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</si>
  <si>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</si>
  <si>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</si>
  <si>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</si>
  <si>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</si>
  <si>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</si>
  <si>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</si>
  <si>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</si>
  <si>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</si>
  <si>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</si>
  <si>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</si>
  <si>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</si>
  <si>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</si>
  <si>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</si>
  <si>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</si>
  <si>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</si>
  <si>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</si>
  <si>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</si>
  <si>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</si>
  <si>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</si>
  <si>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</si>
  <si>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</si>
  <si>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</si>
  <si>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</si>
  <si>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</si>
  <si>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</si>
  <si>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</si>
  <si>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</si>
  <si>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</si>
  <si>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</si>
  <si>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</si>
  <si>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</si>
  <si>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</si>
  <si>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</si>
  <si>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</si>
  <si>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</si>
  <si>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</si>
  <si>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</si>
  <si>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</si>
  <si>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</si>
  <si>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</si>
  <si>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</si>
  <si>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</si>
  <si>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</si>
  <si>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</si>
  <si>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</si>
  <si>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</si>
  <si>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</si>
  <si>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</si>
  <si>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</si>
  <si>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</si>
  <si>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</si>
  <si>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</si>
  <si>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</si>
  <si>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</si>
  <si>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</si>
  <si>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</si>
  <si>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</si>
  <si>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</si>
  <si>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</si>
  <si>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</si>
  <si>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</si>
  <si>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</si>
  <si>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</si>
  <si>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</si>
  <si>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</si>
  <si>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</si>
  <si>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</si>
  <si>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</si>
  <si>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</si>
  <si>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</si>
  <si>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</si>
  <si>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</si>
  <si>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</si>
  <si>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</si>
  <si>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</si>
  <si>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</si>
  <si>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</si>
  <si>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</si>
  <si>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</si>
  <si>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</si>
  <si>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</si>
  <si>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</si>
  <si>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</si>
  <si>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</si>
  <si>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</si>
  <si>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</si>
  <si>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</si>
  <si>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</si>
  <si>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</si>
  <si>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</si>
  <si>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</si>
  <si>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</si>
  <si>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</si>
  <si>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</si>
  <si>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</si>
  <si>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</si>
  <si>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</si>
  <si>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</si>
  <si>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</si>
  <si>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</si>
  <si>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</si>
  <si>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</si>
  <si>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</si>
  <si>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</si>
  <si>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</si>
  <si>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</si>
  <si>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</si>
  <si>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</si>
  <si>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</si>
  <si>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</si>
  <si>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</si>
  <si>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</si>
  <si>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</si>
  <si>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</si>
  <si>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</si>
  <si>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</si>
  <si>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</si>
  <si>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</si>
  <si>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</si>
  <si>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</si>
  <si>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</si>
  <si>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</si>
  <si>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</si>
  <si>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</si>
  <si>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</si>
  <si>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</si>
  <si>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</si>
  <si>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</si>
  <si>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</si>
  <si>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</si>
  <si>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</si>
  <si>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</si>
  <si>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</si>
  <si>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</si>
  <si>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</si>
  <si>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</si>
  <si>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</si>
  <si>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</si>
  <si>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</si>
  <si>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</si>
  <si>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</si>
  <si>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</si>
  <si>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</si>
  <si>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</si>
  <si>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</si>
  <si>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</si>
  <si>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</si>
  <si>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</si>
  <si>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</si>
  <si>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</si>
  <si>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</si>
  <si>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</si>
  <si>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</si>
  <si>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</si>
  <si>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</si>
  <si>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</si>
  <si>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</si>
  <si>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</si>
  <si>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</si>
  <si>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</si>
  <si>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</si>
  <si>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</si>
  <si>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</si>
  <si>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</si>
  <si>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</si>
  <si>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</si>
  <si>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</si>
  <si>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</si>
  <si>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</si>
  <si>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</si>
  <si>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</si>
  <si>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</si>
  <si>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</si>
  <si>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</si>
  <si>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</si>
  <si>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</si>
  <si>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</si>
  <si>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</si>
  <si>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</si>
  <si>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</si>
  <si>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</si>
  <si>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</si>
  <si>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</si>
  <si>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</si>
  <si>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</si>
  <si>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</si>
  <si>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</si>
  <si>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</si>
  <si>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</si>
  <si>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</si>
  <si>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</si>
  <si>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</si>
  <si>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</si>
  <si>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</si>
  <si>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</si>
  <si>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</si>
  <si>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</si>
  <si>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</si>
  <si>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</si>
  <si>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</si>
  <si>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</si>
  <si>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</si>
  <si>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</si>
  <si>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</si>
  <si>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</si>
  <si>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</si>
  <si>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</si>
  <si>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</si>
  <si>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</si>
  <si>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</si>
  <si>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</si>
  <si>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</si>
  <si>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</si>
  <si>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</si>
  <si>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</si>
  <si>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</si>
  <si>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</si>
  <si>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</si>
  <si>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</si>
  <si>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</si>
  <si>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</si>
  <si>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</si>
  <si>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</si>
  <si>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</si>
  <si>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</si>
  <si>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</si>
  <si>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</si>
  <si>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</si>
  <si>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</si>
  <si>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</si>
  <si>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</si>
  <si>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</si>
  <si>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</si>
  <si>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</si>
  <si>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</si>
  <si>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</si>
  <si>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</si>
  <si>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</si>
  <si>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</si>
  <si>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</si>
  <si>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</si>
  <si>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</si>
  <si>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</si>
  <si>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</si>
  <si>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</si>
  <si>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</si>
  <si>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</si>
  <si>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</si>
  <si>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</si>
  <si>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</si>
  <si>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</si>
  <si>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</si>
  <si>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</si>
  <si>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</si>
  <si>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</si>
  <si>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</si>
  <si>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</si>
  <si>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</si>
  <si>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</si>
  <si>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</si>
  <si>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</si>
  <si>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</si>
  <si>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</si>
  <si>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</si>
  <si>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</si>
  <si>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</si>
  <si>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</si>
  <si>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</si>
  <si>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</si>
  <si>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</si>
  <si>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</si>
  <si>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</si>
  <si>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</si>
  <si>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</si>
  <si>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</si>
  <si>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</si>
  <si>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</si>
  <si>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</si>
  <si>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</si>
  <si>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</si>
  <si>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</si>
  <si>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</si>
  <si>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</si>
  <si>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</si>
  <si>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</si>
  <si>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</si>
  <si>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</si>
  <si>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</si>
  <si>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</si>
  <si>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</si>
  <si>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</si>
  <si>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</si>
  <si>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</si>
  <si>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</si>
  <si>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</si>
  <si>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</si>
  <si>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</si>
  <si>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</si>
  <si>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</si>
  <si>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</si>
  <si>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</si>
  <si>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</si>
  <si>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</si>
  <si>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</si>
  <si>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</si>
  <si>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</si>
  <si>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</si>
  <si>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</si>
  <si>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</si>
  <si>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</si>
  <si>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</si>
  <si>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</si>
  <si>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</si>
  <si>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</si>
  <si>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</si>
  <si>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</si>
  <si>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</si>
  <si>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</si>
  <si>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</si>
  <si>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</si>
  <si>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</si>
  <si>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</si>
  <si>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</si>
  <si>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</si>
  <si>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</si>
  <si>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</si>
  <si>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</si>
  <si>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</si>
  <si>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</si>
  <si>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</si>
  <si>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</si>
  <si>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</si>
  <si>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</si>
  <si>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</si>
  <si>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</si>
  <si>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</si>
  <si>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</si>
  <si>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</si>
  <si>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</si>
  <si>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</si>
  <si>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</si>
  <si>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</si>
  <si>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</si>
  <si>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</si>
  <si>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</si>
  <si>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</si>
  <si>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</si>
  <si>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</si>
  <si>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</si>
  <si>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</si>
  <si>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</si>
  <si>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</si>
  <si>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</si>
  <si>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</si>
  <si>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</si>
  <si>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</si>
  <si>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</si>
  <si>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</si>
  <si>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</si>
  <si>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</si>
  <si>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</si>
  <si>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</si>
  <si>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</si>
  <si>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</si>
  <si>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</si>
  <si>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</si>
  <si>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</si>
  <si>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</si>
  <si>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</si>
  <si>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</si>
  <si>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</si>
  <si>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</si>
  <si>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</si>
  <si>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</si>
  <si>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</si>
  <si>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</si>
  <si>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</si>
  <si>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</si>
  <si>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</si>
  <si>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</si>
  <si>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</si>
  <si>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</si>
  <si>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</si>
  <si>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</si>
  <si>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</si>
  <si>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</si>
  <si>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</si>
  <si>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</si>
  <si>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</si>
  <si>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</si>
  <si>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</si>
  <si>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</si>
  <si>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</si>
  <si>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</si>
  <si>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</si>
  <si>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</si>
  <si>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</si>
  <si>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</si>
  <si>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</si>
  <si>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</si>
  <si>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</si>
  <si>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</si>
  <si>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</si>
  <si>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</si>
  <si>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</si>
  <si>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</si>
  <si>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</si>
  <si>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</si>
  <si>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</si>
  <si>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</si>
  <si>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</si>
  <si>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</si>
  <si>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</si>
  <si>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</si>
  <si>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</si>
  <si>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</si>
  <si>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</si>
  <si>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</si>
  <si>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</si>
  <si>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</si>
  <si>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</si>
  <si>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</si>
  <si>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</si>
  <si>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</si>
  <si>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</si>
  <si>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</si>
  <si>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</si>
  <si>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</si>
  <si>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</si>
  <si>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</si>
  <si>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</si>
  <si>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</si>
  <si>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</si>
  <si>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</si>
  <si>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</si>
  <si>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</si>
  <si>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</si>
  <si>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</si>
  <si>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</si>
  <si>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</si>
  <si>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</si>
  <si>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</si>
  <si>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</si>
  <si>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</si>
  <si>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</si>
  <si>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</si>
  <si>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</si>
  <si>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</si>
  <si>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</si>
  <si>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</si>
  <si>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</si>
  <si>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</si>
  <si>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</si>
  <si>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</si>
  <si>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</si>
  <si>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</si>
  <si>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</si>
  <si>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</si>
  <si>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</si>
  <si>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</si>
  <si>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</si>
  <si>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</si>
  <si>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</si>
  <si>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</si>
  <si>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</si>
  <si>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</si>
  <si>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</si>
  <si>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</si>
  <si>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</si>
  <si>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</si>
  <si>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</si>
  <si>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</si>
  <si>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</si>
  <si>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</si>
  <si>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</si>
  <si>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</si>
  <si>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</si>
  <si>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</si>
  <si>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</si>
  <si>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</si>
  <si>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</si>
  <si>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</si>
  <si>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</si>
  <si>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</si>
  <si>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</si>
  <si>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</si>
  <si>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</si>
  <si>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</si>
  <si>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</si>
  <si>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</si>
  <si>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</si>
  <si>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</si>
  <si>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</si>
  <si>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</si>
  <si>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</si>
  <si>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</si>
  <si>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</si>
  <si>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</si>
  <si>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</si>
  <si>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</si>
  <si>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</si>
  <si>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</si>
  <si>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</si>
  <si>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</si>
  <si>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</si>
  <si>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</si>
  <si>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</si>
  <si>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</si>
  <si>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</si>
  <si>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</si>
  <si>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</si>
  <si>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</si>
  <si>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</si>
  <si>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</si>
  <si>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</si>
  <si>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</si>
  <si>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</si>
  <si>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</si>
  <si>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</si>
  <si>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</si>
  <si>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</si>
  <si>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</si>
  <si>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</si>
  <si>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</si>
  <si>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</si>
  <si>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</si>
  <si>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</si>
  <si>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</si>
  <si>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</si>
  <si>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</si>
  <si>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</si>
  <si>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</si>
  <si>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</si>
  <si>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</si>
  <si>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</si>
  <si>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</si>
  <si>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</si>
  <si>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</si>
  <si>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</si>
  <si>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</si>
  <si>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</si>
  <si>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</si>
  <si>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</si>
  <si>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</si>
  <si>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</si>
  <si>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</si>
  <si>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</si>
  <si>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</si>
  <si>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</si>
  <si>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</si>
  <si>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</si>
  <si>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</si>
  <si>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</si>
  <si>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</si>
  <si>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</si>
  <si>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</si>
  <si>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</si>
  <si>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</si>
  <si>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</si>
  <si>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</si>
  <si>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</si>
  <si>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</si>
  <si>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</si>
  <si>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</si>
  <si>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</si>
  <si>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</si>
  <si>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</si>
  <si>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</si>
  <si>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</si>
  <si>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</si>
  <si>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</si>
  <si>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</si>
  <si>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</si>
  <si>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</si>
  <si>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</si>
  <si>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</si>
  <si>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</si>
  <si>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</si>
  <si>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</si>
  <si>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</si>
  <si>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</si>
  <si>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</si>
  <si>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</si>
  <si>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</si>
  <si>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</si>
  <si>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</si>
  <si>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</si>
  <si>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</si>
  <si>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</si>
  <si>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</si>
  <si>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</si>
  <si>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</si>
  <si>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</si>
  <si>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</si>
  <si>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</si>
  <si>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</si>
  <si>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</si>
  <si>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</si>
  <si>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</si>
  <si>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</si>
  <si>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</si>
  <si>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</si>
  <si>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</si>
  <si>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</si>
  <si>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</si>
  <si>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</si>
  <si>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</si>
  <si>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</si>
  <si>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</si>
  <si>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</si>
  <si>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</si>
  <si>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</si>
  <si>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</si>
  <si>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</si>
  <si>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</si>
  <si>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</si>
  <si>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</si>
  <si>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</si>
  <si>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</si>
  <si>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</si>
  <si>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</si>
  <si>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</si>
  <si>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</si>
  <si>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</si>
  <si>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</si>
  <si>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</si>
  <si>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</si>
  <si>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</si>
  <si>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</si>
  <si>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</si>
  <si>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</si>
  <si>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</si>
  <si>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</si>
  <si>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</si>
  <si>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</si>
  <si>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</si>
  <si>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</si>
  <si>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</si>
  <si>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</si>
  <si>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</si>
  <si>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</si>
  <si>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</si>
  <si>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</si>
  <si>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</si>
  <si>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</si>
  <si>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</si>
  <si>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</si>
  <si>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</si>
  <si>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</si>
  <si>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</si>
  <si>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</si>
  <si>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</si>
  <si>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</si>
  <si>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</si>
  <si>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</si>
  <si>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</si>
  <si>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</si>
  <si>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</si>
  <si>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</si>
  <si>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</si>
  <si>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</si>
  <si>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</si>
  <si>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</si>
  <si>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</si>
  <si>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</si>
  <si>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</si>
  <si>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</si>
  <si>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</si>
  <si>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</si>
  <si>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</si>
  <si>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</si>
  <si>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</si>
  <si>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</si>
  <si>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</si>
  <si>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</si>
  <si>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</si>
  <si>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</si>
  <si>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</si>
  <si>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</si>
  <si>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</si>
  <si>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</si>
  <si>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</si>
  <si>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</si>
  <si>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</si>
  <si>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</si>
  <si>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</si>
  <si>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</si>
  <si>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</si>
  <si>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</si>
  <si>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</si>
  <si>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</si>
  <si>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</si>
  <si>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</si>
  <si>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</si>
  <si>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</si>
  <si>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</si>
  <si>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</si>
  <si>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</si>
  <si>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</si>
  <si>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</si>
  <si>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</si>
  <si>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</si>
  <si>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</si>
  <si>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</si>
  <si>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</si>
  <si>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</si>
  <si>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</si>
  <si>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</si>
  <si>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</si>
  <si>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</si>
  <si>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</si>
  <si>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</si>
  <si>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</si>
  <si>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</si>
  <si>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</si>
  <si>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</si>
  <si>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</si>
  <si>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</si>
  <si>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</si>
  <si>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</si>
  <si>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</si>
  <si>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</si>
  <si>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</si>
  <si>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</si>
  <si>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</si>
  <si>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</si>
  <si>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</si>
  <si>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</si>
  <si>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</si>
  <si>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</si>
  <si>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</si>
  <si>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</si>
  <si>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</si>
  <si>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</si>
  <si>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</si>
  <si>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</si>
  <si>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</si>
  <si>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</si>
  <si>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</si>
  <si>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</si>
  <si>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</si>
  <si>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</si>
  <si>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</si>
  <si>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</si>
  <si>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</si>
  <si>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</si>
  <si>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</si>
  <si>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</si>
  <si>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</si>
  <si>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</si>
  <si>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</si>
  <si>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</si>
  <si>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</si>
  <si>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</si>
  <si>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</si>
  <si>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</si>
  <si>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</si>
  <si>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</si>
  <si>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</si>
  <si>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</si>
  <si>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</si>
  <si>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</si>
  <si>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</si>
  <si>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</si>
  <si>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</si>
  <si>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</si>
  <si>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</si>
  <si>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</si>
  <si>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</si>
  <si>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</si>
  <si>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</si>
  <si>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</si>
  <si>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</si>
  <si>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</si>
  <si>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</si>
  <si>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</si>
  <si>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</si>
  <si>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</si>
  <si>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</si>
  <si>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</si>
  <si>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</si>
  <si>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</si>
  <si>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</si>
  <si>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</si>
  <si>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</si>
  <si>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</si>
  <si>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</si>
  <si>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</si>
  <si>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</si>
  <si>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</si>
  <si>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</si>
  <si>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</si>
  <si>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</si>
  <si>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</si>
  <si>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</si>
  <si>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</si>
  <si>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</si>
  <si>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</si>
  <si>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</si>
  <si>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</si>
  <si>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</si>
  <si>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</si>
  <si>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</si>
  <si>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</si>
  <si>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</si>
  <si>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</si>
  <si>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</si>
  <si>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</si>
  <si>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</si>
  <si>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</si>
  <si>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</si>
  <si>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</si>
  <si>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</si>
  <si>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</si>
  <si>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</si>
  <si>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</si>
  <si>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</si>
  <si>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</si>
  <si>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</si>
  <si>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</si>
  <si>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</si>
  <si>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</si>
  <si>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</si>
  <si>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</si>
  <si>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</si>
  <si>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</si>
  <si>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</si>
  <si>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</si>
  <si>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</si>
  <si>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</si>
  <si>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</si>
  <si>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</si>
  <si>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</si>
  <si>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</si>
  <si>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</si>
  <si>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</si>
  <si>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</si>
  <si>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</si>
  <si>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</si>
  <si>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</si>
  <si>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</si>
  <si>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</si>
  <si>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</si>
  <si>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</si>
  <si>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</si>
  <si>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</si>
  <si>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</si>
  <si>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</si>
  <si>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</si>
  <si>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</si>
  <si>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</si>
  <si>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</si>
  <si>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</si>
  <si>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</si>
  <si>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</si>
  <si>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</si>
  <si>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</si>
  <si>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</si>
  <si>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</si>
  <si>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</si>
  <si>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</si>
  <si>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</si>
  <si>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</si>
  <si>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</si>
  <si>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</si>
  <si>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</si>
  <si>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</si>
  <si>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</si>
  <si>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</si>
  <si>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</si>
  <si>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</si>
  <si>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</si>
  <si>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</si>
  <si>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</si>
  <si>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</si>
  <si>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</si>
  <si>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</si>
  <si>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</si>
  <si>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</si>
  <si>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</si>
  <si>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</si>
  <si>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</si>
  <si>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</si>
  <si>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</si>
  <si>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</si>
  <si>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</si>
  <si>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</si>
  <si>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</si>
  <si>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</si>
  <si>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</si>
  <si>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</si>
  <si>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</si>
  <si>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</si>
  <si>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</si>
  <si>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</si>
  <si>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</si>
  <si>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</si>
  <si>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</si>
  <si>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</si>
  <si>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</si>
  <si>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</si>
  <si>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</si>
  <si>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</si>
  <si>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</si>
  <si>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</si>
  <si>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</si>
  <si>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</si>
  <si>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</si>
  <si>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</si>
  <si>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</si>
  <si>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</si>
  <si>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</si>
  <si>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</si>
  <si>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</si>
  <si>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</si>
  <si>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</si>
  <si>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</si>
  <si>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</si>
  <si>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</si>
  <si>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</si>
  <si>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</si>
  <si>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</si>
  <si>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</si>
  <si>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</si>
  <si>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</si>
  <si>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</si>
  <si>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</si>
  <si>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</si>
  <si>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</si>
  <si>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</si>
  <si>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</si>
  <si>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</si>
  <si>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</si>
  <si>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</si>
  <si>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</si>
  <si>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</si>
  <si>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</si>
  <si>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</si>
  <si>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</si>
  <si>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</si>
  <si>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</si>
  <si>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</si>
  <si>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</si>
  <si>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</si>
  <si>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</si>
  <si>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</si>
  <si>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</si>
  <si>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</si>
  <si>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</si>
  <si>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</si>
  <si>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</si>
  <si>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</si>
  <si>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</si>
  <si>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</si>
  <si>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</si>
  <si>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</si>
  <si>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</si>
  <si>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</si>
  <si>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</si>
  <si>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</si>
  <si>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</si>
  <si>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</si>
  <si>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</si>
  <si>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</si>
  <si>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</si>
  <si>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</si>
  <si>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</si>
  <si>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</si>
  <si>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</si>
  <si>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</si>
  <si>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</si>
  <si>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</si>
  <si>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</si>
  <si>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</si>
  <si>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</si>
  <si>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</si>
  <si>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</si>
  <si>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</si>
  <si>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</si>
  <si>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</si>
  <si>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</si>
  <si>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</si>
  <si>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</si>
  <si>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</si>
  <si>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</si>
  <si>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</si>
  <si>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</si>
  <si>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</si>
  <si>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</si>
  <si>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</si>
  <si>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</si>
  <si>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</si>
  <si>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</si>
  <si>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</si>
  <si>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</si>
  <si>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</si>
  <si>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</si>
  <si>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</si>
  <si>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</si>
  <si>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</si>
  <si>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</si>
  <si>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</si>
  <si>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</si>
  <si>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</si>
  <si>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</si>
  <si>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</si>
  <si>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</si>
  <si>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</si>
  <si>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</si>
  <si>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</si>
  <si>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</si>
  <si>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</si>
  <si>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</si>
  <si>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</si>
  <si>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</si>
  <si>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</si>
  <si>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</si>
  <si>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</si>
  <si>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</si>
  <si>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</si>
  <si>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</si>
  <si>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</si>
  <si>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</si>
  <si>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</si>
  <si>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</si>
  <si>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</si>
  <si>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</si>
  <si>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</si>
  <si>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</si>
  <si>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</si>
  <si>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</si>
  <si>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</si>
  <si>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</si>
  <si>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</si>
  <si>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</si>
  <si>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</si>
  <si>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</si>
  <si>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</si>
  <si>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</si>
  <si>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</si>
  <si>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</si>
  <si>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</si>
  <si>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</si>
  <si>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</si>
  <si>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</si>
  <si>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</si>
  <si>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</si>
  <si>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</si>
  <si>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</si>
  <si>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</si>
  <si>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</si>
  <si>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</si>
  <si>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</si>
  <si>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</si>
  <si>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</si>
  <si>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</si>
  <si>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</si>
  <si>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</si>
  <si>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</si>
  <si>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</si>
  <si>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</si>
  <si>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</si>
  <si>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</si>
  <si>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</si>
  <si>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</si>
  <si>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</si>
  <si>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</si>
  <si>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</si>
  <si>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</si>
  <si>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</si>
  <si>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</si>
  <si>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</si>
  <si>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</si>
  <si>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</si>
  <si>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</si>
  <si>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</si>
  <si>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</si>
  <si>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</si>
  <si>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</si>
  <si>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</si>
  <si>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</si>
  <si>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</si>
  <si>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</si>
  <si>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</si>
  <si>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</si>
  <si>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</si>
  <si>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</si>
  <si>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</si>
  <si>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</si>
  <si>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</si>
  <si>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</si>
  <si>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</si>
  <si>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</si>
  <si>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</si>
  <si>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</si>
  <si>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</si>
  <si>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</si>
  <si>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</si>
  <si>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</si>
  <si>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</si>
  <si>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</si>
  <si>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</si>
  <si>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</si>
  <si>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</si>
  <si>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</si>
  <si>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</si>
  <si>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</si>
  <si>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</si>
  <si>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</si>
  <si>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</si>
  <si>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</si>
  <si>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</si>
  <si>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</si>
  <si>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</si>
  <si>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</si>
  <si>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</si>
  <si>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</si>
  <si>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</si>
  <si>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</si>
  <si>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</si>
  <si>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</si>
  <si>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</si>
  <si>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</si>
  <si>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</si>
  <si>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</si>
  <si>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</si>
  <si>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</si>
  <si>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</si>
  <si>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</si>
  <si>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</si>
  <si>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</si>
  <si>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</si>
  <si>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</si>
  <si>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</si>
  <si>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</si>
  <si>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</si>
  <si>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</si>
  <si>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</si>
  <si>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</si>
  <si>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</si>
  <si>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</si>
  <si>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</si>
  <si>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</si>
  <si>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</si>
  <si>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</si>
  <si>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</si>
  <si>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</si>
  <si>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</si>
  <si>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</si>
  <si>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</si>
  <si>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</si>
  <si>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</si>
  <si>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</si>
  <si>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</si>
  <si>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</si>
  <si>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</si>
  <si>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</si>
  <si>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</si>
  <si>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</si>
  <si>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</si>
  <si>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</si>
  <si>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</si>
  <si>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</si>
  <si>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</si>
  <si>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</si>
  <si>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</si>
  <si>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</si>
  <si>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</si>
  <si>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</si>
  <si>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</si>
  <si>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</si>
  <si>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</si>
  <si>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</si>
  <si>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</si>
  <si>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</si>
  <si>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</si>
  <si>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</si>
  <si>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</si>
  <si>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</si>
  <si>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</si>
  <si>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</si>
  <si>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</si>
  <si>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</si>
  <si>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</si>
  <si>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</si>
  <si>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</si>
  <si>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</si>
  <si>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</si>
  <si>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</si>
  <si>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</si>
  <si>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</si>
  <si>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</si>
  <si>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</si>
  <si>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</si>
  <si>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</si>
  <si>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</si>
  <si>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</si>
  <si>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</si>
  <si>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</si>
  <si>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</si>
  <si>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</si>
  <si>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</si>
  <si>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</si>
  <si>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</si>
  <si>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</si>
  <si>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</si>
  <si>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</si>
  <si>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</si>
  <si>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</si>
  <si>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</si>
  <si>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</si>
  <si>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</si>
  <si>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</si>
  <si>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</si>
  <si>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</si>
  <si>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</si>
  <si>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</si>
  <si>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</si>
  <si>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</si>
  <si>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</si>
  <si>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</si>
  <si>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</si>
  <si>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</si>
  <si>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</si>
  <si>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</si>
  <si>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</si>
  <si>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</si>
  <si>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</si>
  <si>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</si>
  <si>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</si>
  <si>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</si>
  <si>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</si>
  <si>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</si>
  <si>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</si>
  <si>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</si>
  <si>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</si>
  <si>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</si>
  <si>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</si>
  <si>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</si>
  <si>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</si>
  <si>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</si>
  <si>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</si>
  <si>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</si>
  <si>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</si>
  <si>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</si>
  <si>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</si>
  <si>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</si>
  <si>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</si>
  <si>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</si>
  <si>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</si>
  <si>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</si>
  <si>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</si>
  <si>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</si>
  <si>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</si>
  <si>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</si>
  <si>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</si>
  <si>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</si>
  <si>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</si>
  <si>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</si>
  <si>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</si>
  <si>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</si>
  <si>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</si>
  <si>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</si>
  <si>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</si>
  <si>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</si>
  <si>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</si>
  <si>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</si>
  <si>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</si>
  <si>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</si>
  <si>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</si>
  <si>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</si>
  <si>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</si>
  <si>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</si>
  <si>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</si>
  <si>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</si>
  <si>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</si>
  <si>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</si>
  <si>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</si>
  <si>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</si>
  <si>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</si>
  <si>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</si>
  <si>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</si>
  <si>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</si>
  <si>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</si>
  <si>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</si>
  <si>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</si>
  <si>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</si>
  <si>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</si>
  <si>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</si>
  <si>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</si>
  <si>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</si>
  <si>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</si>
  <si>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</si>
  <si>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</si>
  <si>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</si>
  <si>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</si>
  <si>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</si>
  <si>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</si>
  <si>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</si>
  <si>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</si>
  <si>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</si>
  <si>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</si>
  <si>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</si>
  <si>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</si>
  <si>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</si>
  <si>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</si>
  <si>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</si>
  <si>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</si>
  <si>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</si>
  <si>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</si>
  <si>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</si>
  <si>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</si>
  <si>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</si>
  <si>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</si>
  <si>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</si>
  <si>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</si>
  <si>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</si>
  <si>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</si>
  <si>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</si>
  <si>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</si>
  <si>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</si>
  <si>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</si>
  <si>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</si>
  <si>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</si>
  <si>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</si>
  <si>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</si>
  <si>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</si>
  <si>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</si>
  <si>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</si>
  <si>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</si>
  <si>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</si>
  <si>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</si>
  <si>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</si>
  <si>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</si>
  <si>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</si>
  <si>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</si>
  <si>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</si>
  <si>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</si>
  <si>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</si>
  <si>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</si>
  <si>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</si>
  <si>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</si>
  <si>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</si>
  <si>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</si>
  <si>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</si>
  <si>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</si>
  <si>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</si>
  <si>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</si>
  <si>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</si>
  <si>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</si>
  <si>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</si>
  <si>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</si>
  <si>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</si>
  <si>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</si>
  <si>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</si>
  <si>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</si>
  <si>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</si>
  <si>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</si>
  <si>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</si>
  <si>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</si>
  <si>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</si>
  <si>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</si>
  <si>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</si>
  <si>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</si>
  <si>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</si>
  <si>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</si>
  <si>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</si>
  <si>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</si>
  <si>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</si>
  <si>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</si>
  <si>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</si>
  <si>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</si>
  <si>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</si>
  <si>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</si>
  <si>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</si>
  <si>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</si>
  <si>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</si>
  <si>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</si>
  <si>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</si>
  <si>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</si>
  <si>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</si>
  <si>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</si>
  <si>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</si>
  <si>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</si>
  <si>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</si>
  <si>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</si>
  <si>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</si>
  <si>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</si>
  <si>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</si>
  <si>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</si>
  <si>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</si>
  <si>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</si>
  <si>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</si>
  <si>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</si>
  <si>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</si>
  <si>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</si>
  <si>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</si>
  <si>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</si>
  <si>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</si>
  <si>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</si>
  <si>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</si>
  <si>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</si>
  <si>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</si>
  <si>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</si>
  <si>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</si>
  <si>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</si>
  <si>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</si>
  <si>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</si>
  <si>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</si>
  <si>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</si>
  <si>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</si>
  <si>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</si>
  <si>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</si>
  <si>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</si>
  <si>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</si>
  <si>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</si>
  <si>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</si>
  <si>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</si>
  <si>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</si>
  <si>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</si>
  <si>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</si>
  <si>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</si>
  <si>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</si>
  <si>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</si>
  <si>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</si>
  <si>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</si>
  <si>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</si>
  <si>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</si>
  <si>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</si>
  <si>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</si>
  <si>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</si>
  <si>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</si>
  <si>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</si>
  <si>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</si>
  <si>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</si>
  <si>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</si>
  <si>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</si>
  <si>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</si>
  <si>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</si>
  <si>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</si>
  <si>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</si>
  <si>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</si>
  <si>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</si>
  <si>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</si>
  <si>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</si>
  <si>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</si>
  <si>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</si>
  <si>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</si>
  <si>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</si>
  <si>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</si>
  <si>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</si>
  <si>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</si>
  <si>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</si>
  <si>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</si>
  <si>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</si>
  <si>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</si>
  <si>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</si>
  <si>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</si>
  <si>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</si>
  <si>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</si>
  <si>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</si>
  <si>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</si>
  <si>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</si>
  <si>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</si>
  <si>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</si>
  <si>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</si>
  <si>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</si>
  <si>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</si>
  <si>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</si>
  <si>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</si>
  <si>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</si>
  <si>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</si>
  <si>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</si>
  <si>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</si>
  <si>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</si>
  <si>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</si>
  <si>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</si>
  <si>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</si>
  <si>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</si>
  <si>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</si>
  <si>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</si>
  <si>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</si>
  <si>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</si>
  <si>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</si>
  <si>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</si>
  <si>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</si>
  <si>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</si>
  <si>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</si>
  <si>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</si>
  <si>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</si>
  <si>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</si>
  <si>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</si>
  <si>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</si>
  <si>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</si>
  <si>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</si>
  <si>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</si>
  <si>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</si>
  <si>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</si>
  <si>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</si>
  <si>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</si>
  <si>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</si>
  <si>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</si>
  <si>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</si>
  <si>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</si>
  <si>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</si>
  <si>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</si>
  <si>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</si>
  <si>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</si>
  <si>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</si>
  <si>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</si>
  <si>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</si>
  <si>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</si>
  <si>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</si>
  <si>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</si>
  <si>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</si>
  <si>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</si>
  <si>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</si>
  <si>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</si>
  <si>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</si>
  <si>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</si>
  <si>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</si>
  <si>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</si>
  <si>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</si>
  <si>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</si>
  <si>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</si>
  <si>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</si>
  <si>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</si>
  <si>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</si>
  <si>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</si>
  <si>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</si>
  <si>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</si>
  <si>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</si>
  <si>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</si>
  <si>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</si>
  <si>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</si>
  <si>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</si>
  <si>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</si>
  <si>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</si>
  <si>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</si>
  <si>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</si>
  <si>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</si>
  <si>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</si>
  <si>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</si>
  <si>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</si>
  <si>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</si>
  <si>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</si>
  <si>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</si>
  <si>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</si>
  <si>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</si>
  <si>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</si>
  <si>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</si>
  <si>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</si>
  <si>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</si>
  <si>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</si>
  <si>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</si>
  <si>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</si>
  <si>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</si>
  <si>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</si>
  <si>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</si>
  <si>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</si>
  <si>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</si>
  <si>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</si>
  <si>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</si>
  <si>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</si>
  <si>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</si>
  <si>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</si>
  <si>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</si>
  <si>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</si>
  <si>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</si>
  <si>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</si>
  <si>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</si>
  <si>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</si>
  <si>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</si>
  <si>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</si>
  <si>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</si>
  <si>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</si>
  <si>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</si>
  <si>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</si>
  <si>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</si>
  <si>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</si>
  <si>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</si>
  <si>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</si>
  <si>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</si>
  <si>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</si>
  <si>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</si>
  <si>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</si>
  <si>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</si>
  <si>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</si>
  <si>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</si>
  <si>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</si>
  <si>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</si>
  <si>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</si>
  <si>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</si>
  <si>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</si>
  <si>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</si>
  <si>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</si>
  <si>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</si>
  <si>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</si>
  <si>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</si>
  <si>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</si>
  <si>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</si>
  <si>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</si>
  <si>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</si>
  <si>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</si>
  <si>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</si>
  <si>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</si>
  <si>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</si>
  <si>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</si>
  <si>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</si>
  <si>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</si>
  <si>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</si>
  <si>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</si>
  <si>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</si>
  <si>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</si>
  <si>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</si>
  <si>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</si>
  <si>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</si>
  <si>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</si>
  <si>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</si>
  <si>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</si>
  <si>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</si>
  <si>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</si>
  <si>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</si>
  <si>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</si>
  <si>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</si>
  <si>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</si>
  <si>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</si>
  <si>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</si>
  <si>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</si>
  <si>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</si>
  <si>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</si>
  <si>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</si>
  <si>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</si>
  <si>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</si>
  <si>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</si>
  <si>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</si>
  <si>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</si>
  <si>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</si>
  <si>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</si>
  <si>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</si>
  <si>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</si>
  <si>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</si>
  <si>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</si>
  <si>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</si>
  <si>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</si>
  <si>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</si>
  <si>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</si>
  <si>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</si>
  <si>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</si>
  <si>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</si>
  <si>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</si>
  <si>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</si>
  <si>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</si>
  <si>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</si>
  <si>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</si>
  <si>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</si>
  <si>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</si>
  <si>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</si>
  <si>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</si>
  <si>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</si>
  <si>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</si>
  <si>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</si>
  <si>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</si>
  <si>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</si>
  <si>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</si>
  <si>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</si>
  <si>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</si>
  <si>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</si>
  <si>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</si>
  <si>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</si>
  <si>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</si>
  <si>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</si>
  <si>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</si>
  <si>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</si>
  <si>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</si>
  <si>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</si>
  <si>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</si>
  <si>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</si>
  <si>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</si>
  <si>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</si>
  <si>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</si>
  <si>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</si>
  <si>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</si>
  <si>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</si>
  <si>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</si>
  <si>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</si>
  <si>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</si>
  <si>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</si>
  <si>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</si>
  <si>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</si>
  <si>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</si>
  <si>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</si>
  <si>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</si>
  <si>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</si>
  <si>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</si>
  <si>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</si>
  <si>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</si>
  <si>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</si>
  <si>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</si>
  <si>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</si>
  <si>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</si>
  <si>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</si>
  <si>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</si>
  <si>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</si>
  <si>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</si>
  <si>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</si>
  <si>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</si>
  <si>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</si>
  <si>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</si>
  <si>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</si>
  <si>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</si>
  <si>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</si>
  <si>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</si>
  <si>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</si>
  <si>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</si>
  <si>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</si>
  <si>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</si>
  <si>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</si>
  <si>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</si>
  <si>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</si>
  <si>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</si>
  <si>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</si>
  <si>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</si>
  <si>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</si>
  <si>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</si>
  <si>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</si>
  <si>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</si>
  <si>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</si>
  <si>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</si>
  <si>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</si>
  <si>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</si>
  <si>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</si>
  <si>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</si>
  <si>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</si>
  <si>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</si>
  <si>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</si>
  <si>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</si>
  <si>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</si>
  <si>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</si>
  <si>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</si>
  <si>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</si>
  <si>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</si>
  <si>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</si>
  <si>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</si>
  <si>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</si>
  <si>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</si>
  <si>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</si>
  <si>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</si>
  <si>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</si>
  <si>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</si>
  <si>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</si>
  <si>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</si>
  <si>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</si>
  <si>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</si>
  <si>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</si>
  <si>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</si>
  <si>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</si>
  <si>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</si>
  <si>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</si>
  <si>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</si>
  <si>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</si>
  <si>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</si>
  <si>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</si>
  <si>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</si>
  <si>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</si>
  <si>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</si>
  <si>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</si>
  <si>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</si>
  <si>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</si>
  <si>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</si>
  <si>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</si>
  <si>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</si>
  <si>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</si>
  <si>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</si>
  <si>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</si>
  <si>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</si>
  <si>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</si>
  <si>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</si>
  <si>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</si>
  <si>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</si>
  <si>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</si>
  <si>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</si>
  <si>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</si>
  <si>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</si>
  <si>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</si>
  <si>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</si>
  <si>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</si>
  <si>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</si>
  <si>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</si>
  <si>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</si>
  <si>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</si>
  <si>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</si>
  <si>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</si>
  <si>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</si>
  <si>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</si>
  <si>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</si>
  <si>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</si>
  <si>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</si>
  <si>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</si>
  <si>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</si>
  <si>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</si>
  <si>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</si>
  <si>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</si>
  <si>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</si>
  <si>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</si>
  <si>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</si>
  <si>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</si>
  <si>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</si>
  <si>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</si>
  <si>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</si>
  <si>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</si>
  <si>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</si>
  <si>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</si>
  <si>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</si>
  <si>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</si>
  <si>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</si>
  <si>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</si>
  <si>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</si>
  <si>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</si>
  <si>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</si>
  <si>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</si>
  <si>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</si>
  <si>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</si>
  <si>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</si>
  <si>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</si>
  <si>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</si>
  <si>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</si>
  <si>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</si>
  <si>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</si>
  <si>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</si>
  <si>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</si>
  <si>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</si>
  <si>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</si>
  <si>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</si>
  <si>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</si>
  <si>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</si>
  <si>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</si>
  <si>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</si>
  <si>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</si>
  <si>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</si>
  <si>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</si>
  <si>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</si>
  <si>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</si>
  <si>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</si>
  <si>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</si>
  <si>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</si>
  <si>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</si>
  <si>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</si>
  <si>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</si>
  <si>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</si>
  <si>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</si>
  <si>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</si>
  <si>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</si>
  <si>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</si>
  <si>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</si>
  <si>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</si>
  <si>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</si>
  <si>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</si>
  <si>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</si>
  <si>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</si>
  <si>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</si>
  <si>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</si>
  <si>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</si>
  <si>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</si>
  <si>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</si>
  <si>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</si>
  <si>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</si>
  <si>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</si>
  <si>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</si>
  <si>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</si>
  <si>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</si>
  <si>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</si>
  <si>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</si>
  <si>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</si>
  <si>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</si>
  <si>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</si>
  <si>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</si>
  <si>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</si>
  <si>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</si>
  <si>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</si>
  <si>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</si>
  <si>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</si>
  <si>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</si>
  <si>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</si>
  <si>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</si>
  <si>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</si>
  <si>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</si>
  <si>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</si>
  <si>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</si>
  <si>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</si>
  <si>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</si>
  <si>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</si>
  <si>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</si>
  <si>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</si>
  <si>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</si>
  <si>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</si>
  <si>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</si>
  <si>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</si>
  <si>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</si>
  <si>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</si>
  <si>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</si>
  <si>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</si>
  <si>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</si>
  <si>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</si>
  <si>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</si>
  <si>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</si>
  <si>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</si>
  <si>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</si>
  <si>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</si>
  <si>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</si>
  <si>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</si>
  <si>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</si>
  <si>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</si>
  <si>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</si>
  <si>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</si>
  <si>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</si>
  <si>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</si>
  <si>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</si>
  <si>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</si>
  <si>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</si>
  <si>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</si>
  <si>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</si>
  <si>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</si>
  <si>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</si>
  <si>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</si>
  <si>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</si>
  <si>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</si>
  <si>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</si>
  <si>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</si>
  <si>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</si>
  <si>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</si>
  <si>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</si>
  <si>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</si>
  <si>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</si>
  <si>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</si>
  <si>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</si>
  <si>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</si>
  <si>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</si>
  <si>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</si>
  <si>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</si>
  <si>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</si>
  <si>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</si>
  <si>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</si>
  <si>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</si>
  <si>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</si>
  <si>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</si>
  <si>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</si>
  <si>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</si>
  <si>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</si>
  <si>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</si>
  <si>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</si>
  <si>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</si>
  <si>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</si>
  <si>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</si>
  <si>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</si>
  <si>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</si>
  <si>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</si>
  <si>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</si>
  <si>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</si>
  <si>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</si>
  <si>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</si>
  <si>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</si>
  <si>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</si>
  <si>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</si>
  <si>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</si>
  <si>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</si>
  <si>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</si>
  <si>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</si>
  <si>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</si>
  <si>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</si>
  <si>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</si>
  <si>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</si>
  <si>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</si>
  <si>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</si>
  <si>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</si>
  <si>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</si>
  <si>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</si>
  <si>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</si>
  <si>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</si>
  <si>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</si>
  <si>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</si>
  <si>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</si>
  <si>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</si>
  <si>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</si>
  <si>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</si>
  <si>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</si>
  <si>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</si>
  <si>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</si>
  <si>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</si>
  <si>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</si>
  <si>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</si>
  <si>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</si>
  <si>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</si>
  <si>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</si>
  <si>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</si>
  <si>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</si>
  <si>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</si>
  <si>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</si>
  <si>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</si>
  <si>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</si>
  <si>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</si>
  <si>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</si>
  <si>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</si>
  <si>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</si>
  <si>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</si>
  <si>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</si>
  <si>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</si>
  <si>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</si>
  <si>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</si>
  <si>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</si>
  <si>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</si>
  <si>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</si>
  <si>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</si>
  <si>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</si>
  <si>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</si>
  <si>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</si>
  <si>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</si>
  <si>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</si>
  <si>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</si>
  <si>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</si>
  <si>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</si>
  <si>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</si>
  <si>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</si>
  <si>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</si>
  <si>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</si>
  <si>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</si>
  <si>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</si>
  <si>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</si>
  <si>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</si>
  <si>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</si>
  <si>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</si>
  <si>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</si>
  <si>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</si>
  <si>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</si>
  <si>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</si>
  <si>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</si>
  <si>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</si>
  <si>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</si>
  <si>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</si>
  <si>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</si>
  <si>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</si>
  <si>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</si>
  <si>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</si>
  <si>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</si>
  <si>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</si>
  <si>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</si>
  <si>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</si>
  <si>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</si>
  <si>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</si>
  <si>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</si>
  <si>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</si>
  <si>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</si>
  <si>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</si>
  <si>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</si>
  <si>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</si>
  <si>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</si>
  <si>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</si>
  <si>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</si>
  <si>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</si>
  <si>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</si>
  <si>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</si>
  <si>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</si>
  <si>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</si>
  <si>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</si>
  <si>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</si>
  <si>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</si>
  <si>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</si>
  <si>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</si>
  <si>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</si>
  <si>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</si>
  <si>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</si>
  <si>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</si>
  <si>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</si>
  <si>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</si>
  <si>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</si>
  <si>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</si>
  <si>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</si>
  <si>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</si>
  <si>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</si>
  <si>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</si>
  <si>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</si>
  <si>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</si>
  <si>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</si>
  <si>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</si>
  <si>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</si>
  <si>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</si>
  <si>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</si>
  <si>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</si>
  <si>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</si>
  <si>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</si>
  <si>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</si>
  <si>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</si>
  <si>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</si>
  <si>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</si>
  <si>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</si>
  <si>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</si>
  <si>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</si>
  <si>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</si>
  <si>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</si>
  <si>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</si>
  <si>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</si>
  <si>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</si>
  <si>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</si>
  <si>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</si>
  <si>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</si>
  <si>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</si>
  <si>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</si>
  <si>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</si>
  <si>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</si>
  <si>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</si>
  <si>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</si>
  <si>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</si>
  <si>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</si>
  <si>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</si>
  <si>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</si>
  <si>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</si>
  <si>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</si>
  <si>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</si>
  <si>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</si>
  <si>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</si>
  <si>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</si>
  <si>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</si>
  <si>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</si>
  <si>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</si>
  <si>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</si>
  <si>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</si>
  <si>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</si>
  <si>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</si>
  <si>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</si>
  <si>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</si>
  <si>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</si>
  <si>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</si>
  <si>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</si>
  <si>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</si>
  <si>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</si>
  <si>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</si>
  <si>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</si>
  <si>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</si>
  <si>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</si>
  <si>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</si>
  <si>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</si>
  <si>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</si>
  <si>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</si>
  <si>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</si>
  <si>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</si>
  <si>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</si>
  <si>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</si>
  <si>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</si>
  <si>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</si>
  <si>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</si>
  <si>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</si>
  <si>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</si>
  <si>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</si>
  <si>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</si>
  <si>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</si>
  <si>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</si>
  <si>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</si>
  <si>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</si>
  <si>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</si>
  <si>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</si>
  <si>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</si>
  <si>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</si>
  <si>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</si>
  <si>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</si>
  <si>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</si>
  <si>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</si>
  <si>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</si>
  <si>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</si>
  <si>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</si>
  <si>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</si>
  <si>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</si>
  <si>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</si>
  <si>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</si>
  <si>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</si>
  <si>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</si>
  <si>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</si>
  <si>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</si>
  <si>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</si>
  <si>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</si>
  <si>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</si>
  <si>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</si>
  <si>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</si>
  <si>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</si>
  <si>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</si>
  <si>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</si>
  <si>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</si>
  <si>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</si>
  <si>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</si>
  <si>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</si>
  <si>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</si>
  <si>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</si>
  <si>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</si>
  <si>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</si>
  <si>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</si>
  <si>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</si>
  <si>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</si>
  <si>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</si>
  <si>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</si>
  <si>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</si>
  <si>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</si>
  <si>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</si>
  <si>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</si>
  <si>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</si>
  <si>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</si>
  <si>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</si>
  <si>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</si>
  <si>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</si>
  <si>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</si>
  <si>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</si>
  <si>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</si>
  <si>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</si>
  <si>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</si>
  <si>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</si>
  <si>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</si>
  <si>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</si>
  <si>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</si>
  <si>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</si>
  <si>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</si>
  <si>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</si>
  <si>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</si>
  <si>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</si>
  <si>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</si>
  <si>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</si>
  <si>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</si>
  <si>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</si>
  <si>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</si>
  <si>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</si>
  <si>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</si>
  <si>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</si>
  <si>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</si>
  <si>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</si>
  <si>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</si>
  <si>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</si>
  <si>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</si>
  <si>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</si>
  <si>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</si>
  <si>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</si>
  <si>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</si>
  <si>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</si>
  <si>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</si>
  <si>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</si>
  <si>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</si>
  <si>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</si>
  <si>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</si>
  <si>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</si>
  <si>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</si>
  <si>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</si>
  <si>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</si>
  <si>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</si>
  <si>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</si>
  <si>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</si>
  <si>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</si>
  <si>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</si>
  <si>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</si>
  <si>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</si>
  <si>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</si>
  <si>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</si>
  <si>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</si>
  <si>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</si>
  <si>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</si>
  <si>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</si>
  <si>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</si>
  <si>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</si>
  <si>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</si>
  <si>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</si>
  <si>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</si>
  <si>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</si>
  <si>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</si>
  <si>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</si>
  <si>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</si>
  <si>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</si>
  <si>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</si>
  <si>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</si>
  <si>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</si>
  <si>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</si>
  <si>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</si>
  <si>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</si>
  <si>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</si>
  <si>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</si>
  <si>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</si>
  <si>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</si>
  <si>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</si>
  <si>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</si>
  <si>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</si>
  <si>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</si>
  <si>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</si>
  <si>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</si>
  <si>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</si>
  <si>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</si>
  <si>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</si>
  <si>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</si>
  <si>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</si>
  <si>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</si>
  <si>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</si>
  <si>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</si>
  <si>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</si>
  <si>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</si>
  <si>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</si>
  <si>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</si>
  <si>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</si>
  <si>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</si>
  <si>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</si>
  <si>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</si>
  <si>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</si>
  <si>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</si>
  <si>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</si>
  <si>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</si>
  <si>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</si>
  <si>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</si>
  <si>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</si>
  <si>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</si>
  <si>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</si>
  <si>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</si>
  <si>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</si>
  <si>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</si>
  <si>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</si>
  <si>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</si>
  <si>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</si>
  <si>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</si>
  <si>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</si>
  <si>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</si>
  <si>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</si>
  <si>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</si>
  <si>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</si>
  <si>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</si>
  <si>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</si>
  <si>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</si>
  <si>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</si>
  <si>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</si>
  <si>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</si>
  <si>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</si>
  <si>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</si>
  <si>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</si>
  <si>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</si>
  <si>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</si>
  <si>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</si>
  <si>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</si>
  <si>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</si>
  <si>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</si>
  <si>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</si>
  <si>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</si>
  <si>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</si>
  <si>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</si>
  <si>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</si>
  <si>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</si>
  <si>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</si>
  <si>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</si>
  <si>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</si>
  <si>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</si>
  <si>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</si>
  <si>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</si>
  <si>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</si>
  <si>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</si>
  <si>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</si>
  <si>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</si>
  <si>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</si>
  <si>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</si>
  <si>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</si>
  <si>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</si>
  <si>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</si>
  <si>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</si>
  <si>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</si>
  <si>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</si>
  <si>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</si>
  <si>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</si>
  <si>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</si>
  <si>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</si>
  <si>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</si>
  <si>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</si>
  <si>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</si>
  <si>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</si>
  <si>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</si>
  <si>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</si>
  <si>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</si>
  <si>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</si>
  <si>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</si>
  <si>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</si>
  <si>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</si>
  <si>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</si>
  <si>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</si>
  <si>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</si>
  <si>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</si>
  <si>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</si>
  <si>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</si>
  <si>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</si>
  <si>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</si>
  <si>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</si>
  <si>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</si>
  <si>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</si>
  <si>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</si>
  <si>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</si>
  <si>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</si>
  <si>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</si>
  <si>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</si>
  <si>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</si>
  <si>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</si>
  <si>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</si>
  <si>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</si>
  <si>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</si>
  <si>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</si>
  <si>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</si>
  <si>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</si>
  <si>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</si>
  <si>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</si>
  <si>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</si>
  <si>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</si>
  <si>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</si>
  <si>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</si>
  <si>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</si>
  <si>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</si>
  <si>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</si>
  <si>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</si>
  <si>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</si>
  <si>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</si>
  <si>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</si>
  <si>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</si>
  <si>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</si>
  <si>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</si>
  <si>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</si>
  <si>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</si>
  <si>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</si>
  <si>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</si>
  <si>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</si>
  <si>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</si>
  <si>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</si>
  <si>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</si>
  <si>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</si>
  <si>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</si>
  <si>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</si>
  <si>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</si>
  <si>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</si>
  <si>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</si>
  <si>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</si>
  <si>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</si>
  <si>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</si>
  <si>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</si>
  <si>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</si>
  <si>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</si>
  <si>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</si>
  <si>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</si>
  <si>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</si>
  <si>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</si>
  <si>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</si>
  <si>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</si>
  <si>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</si>
  <si>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</si>
  <si>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</si>
  <si>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</si>
  <si>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</si>
  <si>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</si>
  <si>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</si>
  <si>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</si>
  <si>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</si>
  <si>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</si>
  <si>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</si>
  <si>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</si>
  <si>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</si>
  <si>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</si>
  <si>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</si>
  <si>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</si>
  <si>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</si>
  <si>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</si>
  <si>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</si>
  <si>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</si>
  <si>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</si>
  <si>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</si>
  <si>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</si>
  <si>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</si>
  <si>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</si>
  <si>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</si>
  <si>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</si>
  <si>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</si>
  <si>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</si>
  <si>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</si>
  <si>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</si>
  <si>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</si>
  <si>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</si>
  <si>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</si>
  <si>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</si>
  <si>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</si>
  <si>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</si>
  <si>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</si>
  <si>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</si>
  <si>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</si>
  <si>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</si>
  <si>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</si>
  <si>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</si>
  <si>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</si>
  <si>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</si>
  <si>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</si>
  <si>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</si>
  <si>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</si>
  <si>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</si>
  <si>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</si>
  <si>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</si>
  <si>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</si>
  <si>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</si>
  <si>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</si>
  <si>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</si>
  <si>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</si>
  <si>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</si>
  <si>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</si>
  <si>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</si>
  <si>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</si>
  <si>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</si>
  <si>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</si>
  <si>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</si>
  <si>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</si>
  <si>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</si>
  <si>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</si>
  <si>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</si>
  <si>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</si>
  <si>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</si>
  <si>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</si>
  <si>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</si>
  <si>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</si>
  <si>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</si>
  <si>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</si>
  <si>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</si>
  <si>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</si>
  <si>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</si>
  <si>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</si>
  <si>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</si>
  <si>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</si>
  <si>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</si>
  <si>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</si>
  <si>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</si>
  <si>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</si>
  <si>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</si>
  <si>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</si>
  <si>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</si>
  <si>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</si>
  <si>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</si>
  <si>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</si>
  <si>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</si>
  <si>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</si>
  <si>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</si>
  <si>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</si>
  <si>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</si>
  <si>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</si>
  <si>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</si>
  <si>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</si>
  <si>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</si>
  <si>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</si>
  <si>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</si>
  <si>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</si>
  <si>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</si>
  <si>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</si>
  <si>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</si>
  <si>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</si>
  <si>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</si>
  <si>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</si>
  <si>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</si>
  <si>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</si>
  <si>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</si>
  <si>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</si>
  <si>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</si>
  <si>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</si>
  <si>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</si>
  <si>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</si>
  <si>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</si>
  <si>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</si>
  <si>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</si>
  <si>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</si>
  <si>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</si>
  <si>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</si>
  <si>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</si>
  <si>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</si>
  <si>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</si>
  <si>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</si>
  <si>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</si>
  <si>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</si>
  <si>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</si>
  <si>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</si>
  <si>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</si>
  <si>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</si>
  <si>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</si>
  <si>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</si>
  <si>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</si>
  <si>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</si>
  <si>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</si>
  <si>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</si>
  <si>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</si>
  <si>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</si>
  <si>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</si>
  <si>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</si>
  <si>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</si>
  <si>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</si>
  <si>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</si>
  <si>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</si>
  <si>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</si>
  <si>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</si>
  <si>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</si>
  <si>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</si>
  <si>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</si>
  <si>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</si>
  <si>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</si>
  <si>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</si>
  <si>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</si>
  <si>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</si>
  <si>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</si>
  <si>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</si>
  <si>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</si>
  <si>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</si>
  <si>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</si>
  <si>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</si>
  <si>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</si>
  <si>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</si>
  <si>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</si>
  <si>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</si>
  <si>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</si>
  <si>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</si>
  <si>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</si>
  <si>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</si>
  <si>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</si>
  <si>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</si>
  <si>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</si>
  <si>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</si>
  <si>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</si>
  <si>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</si>
  <si>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</si>
  <si>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</si>
  <si>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</si>
  <si>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</si>
  <si>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</si>
  <si>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</si>
  <si>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</si>
  <si>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</si>
  <si>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</si>
  <si>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</si>
  <si>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</si>
  <si>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</si>
  <si>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</si>
  <si>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</si>
  <si>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</si>
  <si>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</si>
  <si>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</si>
  <si>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</si>
  <si>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</si>
  <si>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</si>
  <si>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</si>
  <si>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</si>
  <si>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</si>
  <si>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</si>
  <si>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</si>
  <si>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</si>
  <si>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</si>
  <si>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</si>
  <si>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</si>
  <si>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</si>
  <si>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</si>
  <si>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</si>
  <si>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</si>
  <si>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</si>
  <si>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</si>
  <si>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</si>
  <si>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</si>
  <si>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</si>
  <si>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</si>
  <si>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</si>
  <si>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</si>
  <si>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</si>
  <si>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</si>
  <si>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</si>
  <si>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</si>
  <si>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</si>
  <si>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</si>
  <si>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</si>
  <si>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</si>
  <si>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</si>
  <si>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</si>
  <si>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</si>
  <si>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</si>
  <si>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</si>
  <si>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</si>
  <si>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</si>
  <si>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</si>
  <si>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</si>
  <si>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</si>
  <si>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</si>
  <si>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</si>
  <si>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</si>
  <si>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</si>
  <si>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</si>
  <si>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</si>
  <si>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</si>
  <si>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</si>
  <si>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</si>
  <si>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</si>
  <si>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</si>
  <si>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</si>
  <si>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</si>
  <si>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</si>
  <si>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</si>
  <si>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</si>
  <si>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</si>
  <si>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</si>
  <si>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</si>
  <si>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</si>
  <si>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</si>
  <si>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</si>
  <si>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</si>
  <si>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</si>
  <si>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</si>
  <si>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</si>
  <si>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</si>
  <si>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</si>
  <si>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</si>
  <si>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</si>
  <si>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</si>
  <si>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</si>
  <si>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</si>
  <si>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</si>
  <si>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</si>
  <si>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</si>
  <si>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</si>
  <si>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</si>
  <si>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</si>
  <si>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</si>
  <si>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</si>
  <si>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</si>
  <si>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</si>
  <si>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</si>
  <si>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</si>
  <si>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</si>
  <si>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</si>
  <si>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</si>
  <si>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</si>
  <si>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</si>
  <si>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</si>
  <si>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</si>
  <si>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</si>
  <si>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</si>
  <si>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</si>
  <si>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</si>
  <si>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</si>
  <si>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</si>
  <si>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</si>
  <si>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</si>
  <si>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</si>
  <si>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</si>
  <si>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</si>
  <si>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</si>
  <si>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</si>
  <si>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</si>
  <si>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</si>
  <si>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</si>
  <si>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</si>
  <si>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</si>
  <si>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</si>
  <si>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</si>
  <si>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</si>
  <si>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</si>
  <si>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</si>
  <si>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</si>
  <si>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</si>
  <si>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</si>
  <si>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</si>
  <si>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</si>
  <si>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</si>
  <si>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</si>
  <si>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</si>
  <si>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</si>
  <si>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</si>
  <si>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</si>
  <si>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</si>
  <si>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</si>
  <si>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</si>
  <si>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</si>
  <si>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</si>
  <si>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</si>
  <si>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</si>
  <si>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</si>
  <si>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</si>
  <si>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</si>
  <si>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</si>
  <si>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</si>
  <si>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</si>
  <si>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</si>
  <si>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</si>
  <si>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</si>
  <si>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</si>
  <si>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</si>
  <si>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</si>
  <si>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</si>
  <si>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</si>
  <si>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</si>
  <si>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</si>
  <si>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</si>
  <si>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</si>
  <si>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</si>
  <si>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</si>
  <si>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</si>
  <si>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</si>
  <si>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</si>
  <si>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</si>
  <si>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</si>
  <si>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</si>
  <si>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</si>
  <si>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</si>
  <si>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</si>
  <si>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</si>
  <si>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</si>
  <si>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</si>
  <si>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</si>
  <si>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</si>
  <si>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</si>
  <si>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</si>
  <si>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</si>
  <si>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</si>
  <si>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</si>
  <si>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</si>
  <si>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</si>
  <si>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</si>
  <si>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</si>
  <si>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</si>
  <si>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</si>
  <si>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</si>
  <si>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</si>
  <si>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</si>
  <si>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</si>
  <si>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</si>
  <si>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</si>
  <si>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</si>
  <si>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</si>
  <si>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</si>
  <si>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</si>
  <si>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</si>
  <si>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</si>
  <si>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</si>
  <si>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</si>
  <si>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</si>
  <si>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</si>
  <si>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</si>
  <si>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</si>
  <si>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</si>
  <si>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</si>
  <si>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</si>
  <si>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</si>
  <si>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</si>
  <si>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</si>
  <si>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</si>
  <si>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</si>
  <si>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</si>
  <si>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</si>
  <si>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</si>
  <si>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</si>
  <si>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</si>
  <si>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</si>
  <si>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</si>
  <si>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</si>
  <si>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</si>
  <si>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</si>
  <si>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</si>
  <si>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</si>
  <si>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</si>
  <si>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</si>
  <si>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</si>
  <si>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</si>
  <si>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</si>
  <si>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</si>
  <si>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</si>
  <si>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</si>
  <si>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</si>
  <si>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</si>
  <si>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</si>
  <si>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</si>
  <si>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</si>
  <si>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</si>
  <si>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</si>
  <si>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</si>
  <si>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</si>
  <si>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</si>
  <si>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</si>
  <si>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</si>
  <si>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</si>
  <si>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</si>
  <si>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</si>
  <si>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</si>
  <si>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</si>
  <si>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</si>
  <si>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</si>
  <si>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</si>
  <si>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</si>
  <si>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</si>
  <si>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</si>
  <si>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</si>
  <si>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</si>
  <si>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</si>
  <si>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</si>
  <si>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</si>
  <si>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</si>
  <si>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</si>
  <si>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</si>
  <si>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</si>
  <si>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</si>
  <si>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</si>
  <si>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</si>
  <si>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</si>
  <si>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</si>
  <si>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</si>
  <si>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</si>
  <si>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</si>
  <si>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</si>
  <si>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</si>
  <si>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</si>
  <si>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</si>
  <si>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</si>
  <si>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</si>
  <si>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</si>
  <si>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</si>
  <si>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</si>
  <si>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</si>
  <si>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</si>
  <si>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</si>
  <si>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</si>
  <si>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</si>
  <si>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</si>
  <si>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</si>
  <si>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</si>
  <si>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</si>
  <si>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</si>
  <si>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</si>
  <si>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</si>
  <si>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</si>
  <si>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</si>
  <si>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</si>
  <si>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</si>
  <si>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</si>
  <si>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</si>
  <si>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</si>
  <si>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</si>
  <si>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</si>
  <si>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</si>
  <si>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</si>
  <si>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</si>
  <si>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</si>
  <si>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</si>
  <si>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</si>
  <si>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</si>
  <si>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</si>
  <si>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</si>
  <si>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</si>
  <si>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</si>
  <si>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</si>
  <si>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</si>
  <si>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</si>
  <si>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</si>
  <si>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</si>
  <si>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</si>
  <si>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</si>
  <si>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</si>
  <si>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</si>
  <si>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</si>
  <si>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</si>
  <si>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</si>
  <si>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</si>
  <si>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</si>
  <si>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</si>
  <si>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</si>
  <si>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</si>
  <si>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</si>
  <si>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</si>
  <si>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</si>
  <si>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</si>
  <si>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</si>
  <si>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</si>
  <si>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</si>
  <si>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</si>
  <si>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</si>
  <si>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</si>
  <si>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</si>
  <si>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</si>
  <si>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</si>
  <si>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</si>
  <si>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</si>
  <si>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</si>
  <si>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</si>
  <si>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</si>
  <si>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</si>
  <si>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</si>
  <si>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</si>
  <si>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</si>
  <si>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</si>
  <si>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</si>
  <si>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</si>
  <si>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</si>
  <si>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</si>
  <si>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</si>
  <si>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</si>
  <si>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</si>
  <si>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</si>
  <si>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</si>
  <si>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</si>
  <si>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</si>
  <si>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</si>
  <si>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</si>
  <si>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</si>
  <si>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</si>
  <si>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</si>
  <si>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</si>
  <si>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</si>
  <si>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</si>
  <si>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</si>
  <si>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</si>
  <si>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</si>
  <si>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</si>
  <si>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</si>
  <si>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</si>
  <si>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</si>
  <si>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</si>
  <si>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</si>
  <si>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</si>
  <si>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</si>
  <si>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</si>
  <si>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</si>
  <si>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</si>
  <si>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</si>
  <si>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</si>
  <si>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</si>
  <si>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</si>
  <si>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</si>
  <si>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</si>
  <si>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</si>
  <si>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</si>
  <si>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</si>
  <si>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</si>
  <si>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</si>
  <si>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</si>
  <si>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</si>
  <si>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</si>
  <si>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</si>
  <si>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</si>
  <si>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</si>
  <si>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</si>
  <si>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</si>
  <si>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</si>
  <si>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</si>
  <si>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</si>
  <si>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</si>
  <si>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</si>
  <si>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</si>
  <si>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</si>
  <si>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</si>
  <si>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</si>
  <si>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</si>
  <si>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</si>
  <si>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</si>
  <si>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</si>
  <si>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</si>
  <si>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</si>
  <si>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</si>
  <si>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</si>
  <si>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</si>
  <si>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</si>
  <si>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</si>
  <si>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</si>
  <si>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</si>
  <si>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</si>
  <si>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</si>
  <si>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</si>
  <si>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</si>
  <si>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</si>
  <si>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</si>
  <si>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</si>
  <si>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</si>
  <si>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</si>
  <si>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</si>
  <si>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</si>
  <si>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</si>
  <si>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</si>
  <si>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</si>
  <si>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</si>
  <si>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</si>
  <si>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</si>
  <si>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</si>
  <si>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</si>
  <si>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</si>
  <si>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</si>
  <si>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</si>
  <si>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</si>
  <si>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</si>
  <si>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</si>
  <si>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</si>
  <si>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</si>
  <si>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</si>
  <si>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</si>
  <si>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</si>
  <si>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</si>
  <si>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</si>
  <si>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</si>
  <si>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</si>
  <si>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</si>
  <si>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</si>
  <si>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</si>
  <si>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</si>
  <si>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</si>
  <si>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</si>
  <si>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</si>
  <si>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</si>
  <si>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</si>
  <si>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</si>
  <si>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</si>
  <si>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</si>
  <si>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</si>
  <si>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</si>
  <si>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</si>
  <si>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</si>
  <si>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</si>
  <si>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</si>
  <si>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</si>
  <si>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</si>
  <si>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</si>
  <si>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</si>
  <si>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</si>
  <si>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</si>
  <si>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</si>
  <si>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</si>
  <si>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</si>
  <si>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</si>
  <si>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</si>
  <si>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</si>
  <si>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</si>
  <si>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</si>
  <si>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</si>
  <si>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</si>
  <si>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</si>
  <si>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</si>
  <si>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</si>
  <si>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</si>
  <si>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</si>
  <si>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</si>
  <si>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</si>
  <si>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</si>
  <si>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</si>
  <si>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</si>
  <si>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</si>
  <si>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</si>
  <si>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</si>
  <si>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</si>
  <si>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</si>
  <si>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</si>
  <si>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</si>
  <si>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</si>
  <si>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</si>
  <si>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</si>
  <si>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</si>
  <si>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</si>
  <si>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</si>
  <si>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</si>
  <si>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</si>
  <si>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</si>
  <si>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</si>
  <si>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</si>
  <si>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</si>
  <si>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</si>
  <si>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</si>
  <si>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</si>
  <si>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</si>
  <si>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</si>
  <si>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</si>
  <si>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</si>
  <si>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</si>
  <si>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</si>
  <si>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</si>
  <si>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</si>
  <si>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</si>
  <si>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</si>
  <si>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</si>
  <si>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</si>
  <si>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</si>
  <si>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</si>
  <si>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</si>
  <si>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</si>
  <si>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</si>
  <si>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</si>
  <si>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</si>
  <si>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</si>
  <si>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</si>
  <si>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</si>
  <si>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</si>
  <si>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</si>
  <si>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</si>
  <si>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</si>
  <si>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</si>
  <si>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</si>
  <si>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</si>
  <si>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</si>
  <si>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</si>
  <si>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</si>
  <si>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</si>
  <si>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</si>
  <si>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</si>
  <si>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</si>
  <si>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</si>
  <si>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</si>
  <si>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</si>
  <si>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</si>
  <si>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</si>
  <si>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</si>
  <si>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</si>
  <si>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</si>
  <si>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</si>
  <si>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</si>
  <si>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</si>
  <si>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</si>
  <si>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</si>
  <si>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</si>
  <si>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</si>
  <si>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</si>
  <si>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</si>
  <si>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</si>
  <si>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</si>
  <si>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</si>
  <si>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</si>
  <si>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</si>
  <si>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</si>
  <si>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</si>
  <si>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</si>
  <si>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</si>
  <si>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</si>
  <si>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</si>
  <si>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</si>
  <si>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</si>
  <si>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</si>
  <si>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</si>
  <si>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</si>
  <si>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</si>
  <si>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</si>
  <si>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</si>
  <si>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</si>
  <si>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</si>
  <si>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</si>
  <si>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</si>
  <si>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</si>
  <si>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</si>
  <si>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</si>
  <si>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</si>
  <si>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</si>
  <si>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</si>
  <si>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</si>
  <si>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</si>
  <si>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</si>
  <si>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</si>
  <si>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</si>
  <si>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</si>
  <si>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</si>
  <si>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</si>
  <si>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</si>
  <si>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</si>
  <si>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</si>
  <si>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</si>
  <si>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</si>
  <si>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</si>
  <si>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</si>
  <si>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</si>
  <si>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</si>
  <si>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</si>
  <si>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</si>
  <si>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</si>
  <si>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</si>
  <si>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</si>
  <si>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</si>
  <si>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</si>
  <si>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</si>
  <si>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</si>
  <si>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</si>
  <si>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</si>
  <si>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</si>
  <si>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</si>
  <si>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</si>
  <si>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</si>
  <si>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</si>
  <si>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</si>
  <si>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</si>
  <si>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</si>
  <si>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</si>
  <si>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</si>
  <si>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</si>
  <si>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</si>
  <si>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</si>
  <si>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</si>
  <si>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</si>
  <si>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</si>
  <si>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</si>
  <si>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</si>
  <si>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</si>
  <si>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</si>
  <si>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</si>
  <si>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</si>
  <si>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</si>
  <si>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</si>
  <si>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</si>
  <si>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</si>
  <si>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</si>
  <si>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</si>
  <si>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</si>
  <si>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</si>
  <si>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</si>
  <si>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</si>
  <si>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</si>
  <si>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</si>
  <si>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</si>
  <si>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</si>
  <si>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</si>
  <si>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</si>
  <si>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</si>
  <si>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</si>
  <si>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</si>
  <si>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</si>
  <si>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</si>
  <si>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</si>
  <si>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</si>
  <si>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</si>
  <si>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</si>
  <si>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</si>
  <si>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</si>
  <si>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</si>
  <si>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</si>
  <si>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</si>
  <si>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</si>
  <si>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</si>
  <si>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</si>
  <si>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</si>
  <si>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</si>
  <si>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</si>
  <si>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</si>
  <si>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</si>
  <si>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</si>
  <si>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</si>
  <si>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</si>
  <si>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</si>
  <si>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</si>
  <si>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</si>
  <si>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</si>
  <si>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</si>
  <si>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</si>
  <si>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</si>
  <si>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</si>
  <si>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</si>
  <si>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</si>
  <si>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</si>
  <si>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</si>
  <si>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</si>
  <si>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</si>
  <si>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</si>
  <si>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</si>
  <si>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</si>
  <si>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</si>
  <si>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</si>
  <si>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</si>
  <si>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</si>
  <si>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</si>
  <si>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</si>
  <si>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</si>
  <si>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</si>
  <si>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</si>
  <si>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</si>
  <si>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</si>
  <si>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</si>
  <si>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</si>
  <si>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</si>
  <si>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</si>
  <si>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</si>
  <si>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</si>
  <si>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</si>
  <si>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</si>
  <si>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</si>
  <si>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</si>
  <si>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</si>
  <si>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</si>
  <si>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</si>
  <si>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</si>
  <si>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</si>
  <si>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</si>
  <si>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</si>
  <si>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</si>
  <si>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</si>
  <si>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</si>
  <si>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</si>
  <si>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</si>
  <si>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</si>
  <si>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</si>
  <si>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</si>
  <si>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</si>
  <si>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</si>
  <si>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</si>
  <si>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</si>
  <si>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</si>
  <si>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</si>
  <si>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</si>
  <si>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</si>
  <si>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</si>
  <si>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</si>
  <si>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</si>
  <si>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</si>
  <si>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</si>
  <si>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</si>
  <si>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</si>
  <si>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</si>
  <si>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</si>
  <si>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</si>
  <si>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</si>
  <si>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</si>
  <si>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</si>
  <si>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</si>
  <si>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</si>
  <si>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</si>
  <si>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</si>
  <si>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</si>
  <si>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</si>
  <si>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</si>
  <si>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</si>
  <si>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</si>
  <si>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</si>
  <si>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</si>
  <si>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</si>
  <si>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</si>
  <si>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</si>
  <si>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</si>
  <si>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</si>
  <si>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</si>
  <si>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</si>
  <si>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</si>
  <si>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</si>
  <si>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</si>
  <si>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</si>
  <si>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</si>
  <si>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</si>
  <si>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</si>
  <si>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</si>
  <si>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</si>
  <si>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</si>
  <si>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</si>
  <si>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</si>
  <si>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</si>
  <si>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</si>
  <si>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</si>
  <si>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</si>
  <si>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</si>
  <si>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</si>
  <si>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</si>
  <si>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</si>
  <si>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</si>
  <si>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</si>
  <si>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</si>
  <si>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</si>
  <si>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</si>
  <si>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</si>
  <si>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</si>
  <si>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</si>
  <si>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</si>
  <si>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</si>
  <si>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</si>
  <si>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</si>
  <si>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</si>
  <si>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</si>
  <si>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</si>
  <si>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</si>
  <si>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</si>
  <si>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</si>
  <si>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</si>
  <si>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</si>
  <si>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</si>
  <si>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</si>
  <si>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</si>
  <si>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</si>
  <si>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</si>
  <si>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</si>
  <si>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</si>
  <si>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</si>
  <si>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</si>
  <si>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</si>
  <si>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</si>
  <si>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</si>
  <si>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</si>
  <si>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</si>
  <si>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</si>
  <si>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</si>
  <si>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</si>
  <si>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</si>
  <si>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</si>
  <si>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</si>
  <si>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</si>
  <si>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</si>
  <si>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</si>
  <si>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</si>
  <si>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</si>
  <si>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</si>
  <si>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</si>
  <si>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</si>
  <si>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</si>
  <si>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</si>
  <si>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</si>
  <si>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</si>
  <si>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</si>
  <si>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</si>
  <si>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</si>
  <si>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</si>
  <si>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</si>
  <si>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</si>
  <si>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</si>
  <si>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</si>
  <si>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</si>
  <si>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</si>
  <si>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</si>
  <si>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</si>
  <si>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</si>
  <si>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</si>
  <si>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</si>
  <si>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</si>
  <si>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</si>
  <si>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</si>
  <si>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</si>
  <si>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</si>
  <si>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</si>
  <si>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</si>
  <si>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</si>
  <si>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</si>
  <si>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</si>
  <si>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</si>
  <si>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</si>
  <si>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</si>
  <si>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</si>
  <si>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</si>
  <si>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</si>
  <si>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</si>
  <si>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</si>
  <si>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</si>
  <si>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</si>
  <si>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</si>
  <si>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</si>
  <si>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</si>
  <si>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</si>
  <si>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</si>
  <si>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</si>
  <si>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</si>
  <si>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</si>
  <si>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</si>
  <si>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</si>
  <si>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</si>
  <si>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</si>
  <si>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</si>
  <si>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</si>
  <si>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</si>
  <si>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</si>
  <si>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</si>
  <si>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</si>
  <si>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</si>
  <si>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</si>
  <si>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</si>
  <si>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</si>
  <si>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</si>
  <si>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</si>
  <si>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</si>
  <si>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</si>
  <si>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</si>
  <si>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</si>
  <si>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</si>
  <si>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</si>
  <si>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</si>
  <si>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</si>
  <si>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</si>
  <si>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</si>
  <si>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</si>
  <si>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</si>
  <si>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</si>
  <si>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</si>
  <si>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</si>
  <si>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</si>
  <si>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</si>
  <si>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</si>
  <si>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</si>
  <si>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</si>
  <si>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</si>
  <si>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</si>
  <si>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</si>
  <si>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</si>
  <si>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</si>
  <si>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</si>
  <si>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</si>
  <si>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</si>
  <si>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</si>
  <si>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</si>
  <si>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</si>
  <si>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</si>
  <si>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</si>
  <si>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</si>
  <si>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</si>
  <si>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</si>
  <si>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</si>
  <si>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</si>
  <si>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</si>
  <si>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</si>
  <si>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</si>
  <si>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</si>
  <si>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</si>
  <si>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</si>
  <si>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</si>
  <si>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</si>
  <si>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</si>
  <si>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</si>
  <si>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</si>
  <si>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</si>
  <si>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</si>
  <si>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</si>
  <si>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</si>
  <si>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</si>
  <si>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</si>
  <si>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</si>
  <si>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</si>
  <si>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</si>
  <si>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</si>
  <si>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</si>
  <si>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</si>
  <si>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</si>
  <si>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</si>
  <si>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</si>
  <si>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</si>
  <si>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</si>
  <si>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</si>
  <si>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</si>
  <si>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</si>
  <si>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</si>
  <si>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</si>
  <si>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</si>
  <si>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</si>
  <si>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</si>
  <si>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</si>
  <si>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</si>
  <si>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</si>
  <si>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</si>
  <si>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</si>
  <si>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</si>
  <si>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</si>
  <si>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</si>
  <si>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</si>
  <si>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</si>
  <si>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</si>
  <si>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</si>
  <si>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</si>
  <si>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</si>
  <si>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</si>
  <si>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</si>
  <si>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</si>
  <si>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</si>
  <si>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</si>
  <si>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</si>
  <si>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</si>
  <si>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</si>
  <si>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</si>
  <si>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</si>
  <si>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</si>
  <si>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</si>
  <si>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</si>
  <si>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</si>
  <si>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</si>
  <si>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</si>
  <si>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</si>
  <si>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</si>
  <si>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</si>
  <si>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</si>
  <si>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</si>
  <si>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</si>
  <si>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</si>
  <si>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</si>
  <si>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</si>
  <si>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</si>
  <si>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</si>
  <si>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</si>
  <si>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</si>
  <si>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</si>
  <si>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</si>
  <si>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</si>
  <si>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</si>
  <si>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</si>
  <si>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</si>
  <si>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</si>
  <si>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</si>
  <si>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</si>
  <si>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</si>
  <si>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</si>
  <si>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</si>
  <si>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</si>
  <si>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</si>
  <si>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</si>
  <si>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</si>
  <si>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</si>
  <si>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</si>
  <si>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</si>
  <si>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</si>
  <si>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</si>
  <si>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</si>
  <si>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</si>
  <si>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</si>
  <si>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</si>
  <si>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</si>
  <si>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</si>
  <si>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</si>
  <si>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</si>
  <si>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</si>
  <si>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</si>
  <si>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</si>
  <si>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</si>
  <si>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</si>
  <si>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</si>
  <si>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</si>
  <si>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</si>
  <si>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</si>
  <si>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</si>
  <si>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</si>
  <si>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</si>
  <si>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</si>
  <si>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</si>
  <si>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</si>
  <si>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</si>
  <si>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</si>
  <si>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</si>
  <si>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</si>
  <si>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</si>
  <si>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</si>
  <si>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</si>
  <si>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</si>
  <si>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</si>
  <si>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</si>
  <si>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</si>
  <si>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</si>
  <si>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</si>
  <si>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</si>
  <si>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</si>
  <si>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</si>
  <si>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</si>
  <si>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</si>
  <si>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</si>
  <si>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</si>
  <si>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</si>
  <si>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</si>
  <si>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</si>
  <si>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</si>
  <si>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</si>
  <si>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</si>
  <si>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</si>
  <si>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</si>
  <si>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</si>
  <si>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</si>
  <si>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</si>
  <si>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</si>
  <si>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</si>
  <si>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</si>
  <si>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</si>
  <si>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</si>
  <si>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</si>
  <si>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</si>
  <si>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</si>
  <si>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</si>
  <si>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</si>
  <si>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</si>
  <si>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</si>
  <si>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</si>
  <si>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</si>
  <si>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</si>
  <si>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</si>
  <si>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</si>
  <si>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</si>
  <si>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</si>
  <si>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</si>
  <si>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</si>
  <si>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</si>
  <si>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</si>
  <si>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</si>
  <si>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</si>
  <si>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</si>
  <si>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</si>
  <si>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</si>
  <si>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</si>
  <si>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</si>
  <si>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</si>
  <si>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</si>
  <si>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</si>
  <si>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</si>
  <si>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</si>
  <si>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</si>
  <si>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</si>
  <si>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</si>
  <si>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</si>
  <si>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</si>
  <si>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</si>
  <si>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</si>
  <si>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</si>
  <si>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</si>
  <si>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</si>
  <si>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</si>
  <si>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</si>
  <si>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</si>
  <si>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</si>
  <si>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</si>
  <si>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</si>
  <si>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</si>
  <si>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</si>
  <si>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</si>
  <si>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</si>
  <si>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</si>
  <si>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</si>
  <si>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</si>
  <si>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</si>
  <si>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</si>
  <si>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</si>
  <si>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</si>
  <si>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</si>
  <si>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</si>
  <si>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</si>
  <si>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</si>
  <si>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</si>
  <si>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</si>
  <si>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</si>
  <si>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</si>
  <si>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</si>
  <si>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</si>
  <si>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</si>
  <si>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</si>
  <si>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</si>
  <si>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</si>
  <si>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</si>
  <si>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</si>
  <si>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</si>
  <si>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</si>
  <si>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</si>
  <si>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</si>
  <si>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</si>
  <si>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</si>
  <si>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</si>
  <si>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</si>
  <si>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</si>
  <si>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</si>
  <si>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</si>
  <si>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</si>
  <si>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</si>
  <si>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</si>
  <si>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</si>
  <si>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</si>
  <si>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</si>
  <si>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</si>
  <si>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</si>
  <si>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</si>
  <si>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</si>
  <si>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</si>
  <si>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</si>
  <si>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</si>
  <si>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</si>
  <si>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</si>
  <si>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</si>
  <si>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</si>
  <si>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</si>
  <si>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</si>
  <si>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</si>
  <si>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</si>
  <si>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</si>
  <si>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</si>
  <si>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</si>
  <si>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</si>
  <si>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</si>
  <si>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</si>
  <si>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</si>
  <si>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</si>
  <si>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</si>
  <si>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</si>
  <si>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</si>
  <si>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</si>
  <si>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</si>
  <si>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</si>
  <si>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</si>
  <si>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</si>
  <si>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</si>
  <si>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</si>
  <si>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</si>
  <si>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</si>
  <si>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</si>
  <si>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</si>
  <si>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</si>
  <si>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</si>
  <si>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</si>
  <si>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</si>
  <si>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</si>
  <si>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</si>
  <si>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</si>
  <si>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</si>
  <si>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</si>
  <si>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</si>
  <si>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</si>
  <si>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</si>
  <si>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</si>
  <si>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</si>
  <si>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</si>
  <si>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</si>
  <si>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</si>
  <si>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</si>
  <si>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</si>
  <si>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</si>
  <si>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</si>
  <si>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</si>
  <si>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</si>
  <si>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</si>
  <si>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</si>
  <si>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</si>
  <si>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</si>
  <si>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</si>
  <si>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</si>
  <si>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</si>
  <si>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</si>
  <si>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</si>
  <si>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</si>
  <si>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</si>
  <si>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</si>
  <si>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</si>
  <si>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</si>
  <si>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</si>
  <si>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</si>
  <si>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</si>
  <si>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</si>
  <si>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</si>
  <si>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</si>
  <si>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</si>
  <si>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</si>
  <si>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</si>
  <si>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</si>
  <si>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</si>
  <si>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</si>
  <si>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</si>
  <si>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</si>
  <si>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</si>
  <si>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</si>
  <si>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</si>
  <si>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</si>
  <si>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</si>
  <si>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</si>
  <si>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</si>
  <si>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</si>
  <si>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</si>
  <si>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</si>
  <si>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</si>
  <si>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</si>
  <si>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</si>
  <si>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</si>
  <si>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</si>
  <si>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</si>
  <si>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</si>
  <si>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</si>
  <si>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</si>
  <si>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</si>
  <si>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</si>
  <si>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</si>
  <si>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</si>
  <si>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</si>
  <si>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</si>
  <si>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</si>
  <si>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</si>
  <si>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</si>
  <si>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</si>
  <si>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</si>
  <si>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</si>
  <si>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</si>
  <si>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</si>
  <si>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</si>
  <si>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</si>
  <si>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</si>
  <si>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</si>
  <si>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</si>
  <si>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</si>
  <si>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</si>
  <si>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</si>
  <si>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</si>
  <si>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</si>
  <si>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</si>
  <si>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</si>
  <si>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</si>
  <si>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</si>
  <si>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</si>
  <si>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</si>
  <si>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</si>
  <si>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</si>
  <si>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</si>
  <si>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</si>
  <si>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</si>
  <si>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</si>
  <si>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</si>
  <si>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</si>
  <si>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</si>
  <si>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</si>
  <si>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</si>
  <si>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</si>
  <si>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</si>
  <si>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</si>
  <si>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</si>
  <si>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</si>
  <si>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</si>
  <si>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</si>
  <si>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</si>
  <si>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</si>
  <si>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</si>
  <si>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</si>
  <si>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</si>
  <si>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</si>
  <si>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</si>
  <si>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</si>
  <si>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</si>
  <si>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</si>
  <si>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</si>
  <si>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</si>
  <si>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</si>
  <si>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</si>
  <si>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</si>
  <si>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</si>
  <si>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</si>
  <si>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</si>
  <si>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</si>
  <si>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</si>
  <si>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</si>
  <si>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</si>
  <si>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</si>
  <si>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</si>
  <si>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</si>
  <si>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</si>
  <si>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</si>
  <si>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</si>
  <si>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</si>
  <si>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</si>
  <si>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</si>
  <si>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</si>
  <si>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</si>
  <si>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</si>
  <si>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</si>
  <si>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</si>
  <si>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</si>
  <si>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</si>
  <si>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</si>
  <si>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</si>
  <si>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</si>
  <si>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</si>
  <si>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</si>
  <si>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</si>
  <si>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</si>
  <si>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</si>
  <si>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</si>
  <si>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</si>
  <si>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</si>
  <si>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</si>
  <si>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</si>
  <si>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</si>
  <si>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</si>
  <si>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</si>
  <si>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</si>
  <si>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</si>
  <si>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</si>
  <si>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</si>
  <si>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</si>
  <si>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</si>
  <si>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</si>
  <si>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</si>
  <si>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</si>
  <si>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</si>
  <si>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</si>
  <si>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</si>
  <si>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</si>
  <si>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</si>
  <si>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</si>
  <si>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</si>
  <si>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</si>
  <si>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</si>
  <si>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</si>
  <si>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</si>
  <si>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</si>
  <si>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</si>
  <si>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</si>
  <si>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</si>
  <si>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</si>
  <si>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</si>
  <si>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</si>
  <si>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</si>
  <si>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</si>
  <si>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</si>
  <si>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</si>
  <si>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</si>
  <si>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</si>
  <si>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</si>
  <si>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</si>
  <si>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</si>
  <si>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</si>
  <si>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</si>
  <si>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</si>
  <si>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</si>
  <si>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</si>
  <si>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</si>
  <si>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</si>
  <si>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</si>
  <si>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</si>
  <si>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</si>
  <si>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</si>
  <si>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</si>
  <si>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</si>
  <si>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</si>
  <si>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</si>
  <si>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</si>
  <si>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</si>
  <si>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</si>
  <si>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</si>
  <si>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</si>
  <si>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</si>
  <si>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</si>
  <si>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</si>
  <si>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</si>
  <si>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</si>
  <si>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</si>
  <si>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</si>
  <si>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</si>
  <si>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</si>
  <si>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</si>
  <si>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</si>
  <si>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</si>
  <si>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</si>
  <si>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</si>
  <si>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</si>
  <si>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</si>
  <si>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</si>
  <si>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</si>
  <si>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</si>
  <si>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</si>
  <si>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</si>
  <si>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</si>
  <si>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</si>
  <si>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</si>
  <si>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</si>
  <si>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</si>
  <si>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</si>
  <si>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</si>
  <si>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</si>
  <si>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</si>
  <si>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</si>
  <si>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</si>
  <si>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</si>
  <si>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</si>
  <si>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</si>
  <si>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</si>
  <si>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</si>
  <si>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</si>
  <si>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</si>
  <si>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</si>
  <si>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</si>
  <si>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</si>
  <si>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</si>
  <si>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</si>
  <si>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</si>
  <si>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</si>
  <si>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</si>
  <si>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</si>
  <si>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</si>
  <si>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</si>
  <si>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</si>
  <si>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</si>
  <si>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</si>
  <si>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</si>
  <si>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</si>
  <si>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</si>
  <si>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</si>
  <si>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</si>
  <si>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</si>
  <si>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</si>
  <si>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</si>
  <si>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</si>
  <si>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</si>
  <si>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</si>
  <si>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</si>
  <si>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</si>
  <si>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</si>
  <si>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</si>
  <si>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</si>
  <si>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</si>
  <si>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</si>
  <si>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</si>
  <si>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</si>
  <si>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</si>
  <si>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</si>
  <si>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</si>
  <si>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</si>
  <si>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</si>
  <si>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</si>
  <si>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</si>
  <si>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</si>
  <si>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</si>
  <si>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</si>
  <si>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</si>
  <si>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</si>
  <si>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</si>
  <si>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</si>
  <si>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</si>
  <si>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</si>
  <si>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</si>
  <si>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</si>
  <si>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</si>
  <si>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</si>
  <si>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</si>
  <si>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</si>
  <si>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</si>
  <si>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</si>
  <si>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</si>
  <si>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</si>
  <si>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</si>
  <si>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</si>
  <si>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</si>
  <si>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</si>
  <si>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</si>
  <si>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</si>
  <si>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</si>
  <si>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</si>
  <si>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</si>
  <si>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</si>
  <si>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</si>
  <si>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</si>
  <si>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</si>
  <si>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</si>
  <si>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</si>
  <si>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</si>
  <si>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</si>
  <si>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</si>
  <si>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</si>
  <si>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</si>
  <si>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</si>
  <si>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</si>
  <si>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</si>
  <si>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</si>
  <si>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</si>
  <si>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</si>
  <si>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</si>
  <si>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</si>
  <si>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</si>
  <si>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</si>
  <si>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</si>
  <si>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</si>
  <si>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</si>
  <si>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</si>
  <si>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</si>
  <si>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</si>
  <si>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</si>
  <si>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</si>
  <si>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</si>
  <si>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</si>
  <si>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</si>
  <si>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</si>
  <si>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</si>
  <si>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</si>
  <si>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</si>
  <si>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</si>
  <si>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</si>
  <si>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</si>
  <si>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</si>
  <si>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</si>
  <si>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</si>
  <si>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</si>
  <si>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</si>
  <si>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</si>
  <si>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</si>
  <si>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</si>
  <si>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</si>
  <si>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</si>
  <si>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</si>
  <si>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</si>
  <si>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</si>
  <si>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</si>
  <si>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</si>
  <si>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</si>
  <si>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</si>
  <si>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</si>
  <si>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</si>
  <si>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</si>
  <si>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</si>
  <si>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</si>
  <si>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</si>
  <si>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</si>
  <si>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</si>
  <si>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</si>
  <si>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</si>
  <si>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</si>
  <si>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</si>
  <si>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</si>
  <si>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</si>
  <si>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</si>
  <si>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</si>
  <si>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</si>
  <si>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</si>
  <si>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</si>
  <si>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</si>
  <si>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</si>
  <si>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</si>
  <si>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</si>
  <si>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</si>
  <si>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</si>
  <si>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</si>
  <si>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</si>
  <si>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</si>
  <si>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</si>
  <si>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</si>
  <si>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</si>
  <si>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</si>
  <si>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</si>
  <si>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</si>
  <si>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</si>
  <si>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</si>
  <si>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</si>
  <si>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</si>
  <si>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</si>
  <si>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</si>
  <si>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</si>
  <si>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</si>
  <si>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</si>
  <si>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</si>
  <si>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</si>
  <si>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</si>
  <si>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</si>
  <si>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</si>
  <si>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</si>
  <si>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</si>
  <si>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</si>
  <si>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</si>
  <si>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</si>
  <si>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</si>
  <si>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</si>
  <si>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</si>
  <si>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</si>
  <si>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</si>
  <si>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</si>
  <si>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</si>
  <si>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</si>
  <si>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</si>
  <si>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</si>
  <si>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</si>
  <si>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</si>
  <si>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</si>
  <si>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</si>
  <si>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</si>
  <si>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</si>
  <si>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</si>
  <si>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</si>
  <si>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</si>
  <si>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</si>
  <si>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</si>
  <si>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</si>
  <si>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</si>
  <si>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</si>
  <si>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</si>
  <si>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</si>
  <si>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</si>
  <si>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</si>
  <si>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</si>
  <si>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</si>
  <si>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</si>
  <si>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</si>
  <si>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</si>
  <si>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</si>
  <si>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</si>
  <si>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</si>
  <si>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</si>
  <si>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</si>
  <si>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</si>
  <si>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</si>
  <si>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</si>
  <si>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</si>
  <si>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</si>
  <si>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</si>
  <si>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</si>
  <si>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</si>
  <si>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</si>
  <si>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</si>
  <si>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</si>
  <si>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</si>
  <si>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</si>
  <si>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</si>
  <si>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</si>
  <si>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</si>
  <si>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</si>
  <si>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</si>
  <si>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</si>
  <si>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</si>
  <si>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</si>
  <si>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</si>
  <si>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</si>
  <si>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</si>
  <si>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</si>
  <si>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</si>
  <si>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</si>
  <si>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</si>
  <si>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</si>
  <si>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</si>
  <si>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</si>
  <si>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</si>
  <si>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</si>
  <si>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</si>
  <si>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</si>
  <si>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</si>
  <si>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</si>
  <si>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</si>
  <si>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</si>
  <si>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</si>
  <si>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</si>
  <si>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</si>
  <si>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</si>
  <si>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</si>
  <si>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</si>
  <si>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</si>
  <si>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</si>
  <si>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</si>
  <si>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</si>
  <si>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</si>
  <si>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</si>
  <si>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</si>
  <si>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</si>
  <si>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</si>
  <si>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</si>
  <si>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</si>
  <si>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</si>
  <si>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</si>
  <si>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</si>
  <si>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</si>
  <si>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</si>
  <si>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</si>
  <si>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</si>
  <si>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</si>
  <si>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</si>
  <si>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</si>
  <si>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</si>
  <si>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</si>
  <si>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</si>
  <si>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</si>
  <si>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</si>
  <si>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</si>
  <si>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</si>
  <si>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</si>
  <si>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</si>
  <si>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</si>
  <si>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</si>
  <si>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</si>
  <si>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</si>
  <si>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</si>
  <si>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</si>
  <si>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</si>
  <si>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</si>
  <si>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</si>
  <si>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</si>
  <si>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</si>
  <si>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</si>
  <si>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</si>
  <si>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</si>
  <si>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</si>
  <si>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</si>
  <si>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</si>
  <si>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</si>
  <si>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</si>
  <si>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</si>
  <si>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</si>
  <si>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</si>
  <si>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</si>
  <si>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</si>
  <si>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</si>
  <si>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</si>
  <si>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</si>
  <si>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</si>
  <si>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</si>
  <si>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</si>
  <si>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</si>
  <si>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</si>
  <si>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</si>
  <si>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</si>
  <si>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</si>
  <si>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</si>
  <si>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</si>
  <si>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</si>
  <si>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</si>
  <si>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</si>
  <si>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</si>
  <si>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</si>
  <si>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</si>
  <si>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</si>
  <si>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</si>
  <si>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</si>
  <si>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</si>
  <si>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</si>
  <si>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</si>
  <si>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</si>
  <si>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</si>
  <si>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</si>
  <si>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</si>
  <si>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</si>
  <si>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</si>
  <si>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</si>
  <si>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</si>
  <si>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</si>
  <si>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</si>
  <si>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</si>
  <si>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</si>
  <si>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</si>
  <si>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</si>
  <si>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</si>
  <si>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</si>
  <si>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</si>
  <si>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</si>
  <si>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</si>
  <si>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</si>
  <si>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</si>
  <si>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</si>
  <si>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</si>
  <si>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</si>
  <si>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</si>
  <si>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</si>
  <si>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</si>
  <si>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</si>
  <si>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</si>
  <si>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</si>
  <si>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</si>
  <si>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</si>
  <si>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</si>
  <si>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</si>
  <si>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</si>
  <si>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</si>
  <si>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</si>
  <si>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</si>
  <si>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</si>
  <si>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</si>
  <si>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</si>
  <si>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</si>
  <si>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</si>
  <si>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</si>
  <si>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</si>
  <si>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</si>
  <si>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</si>
  <si>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</si>
  <si>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</si>
  <si>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</si>
  <si>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</si>
  <si>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</si>
  <si>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</si>
  <si>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</si>
  <si>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</si>
  <si>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</si>
  <si>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</si>
  <si>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</si>
  <si>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</si>
  <si>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</si>
  <si>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</si>
  <si>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</si>
  <si>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</si>
  <si>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</si>
  <si>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</si>
  <si>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</si>
  <si>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</si>
  <si>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</si>
  <si>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</si>
  <si>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</si>
  <si>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</si>
  <si>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</si>
  <si>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</si>
  <si>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</si>
  <si>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</si>
  <si>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</si>
  <si>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</si>
  <si>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</si>
  <si>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</si>
  <si>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</si>
  <si>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</si>
  <si>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</si>
  <si>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</si>
  <si>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</si>
  <si>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</si>
  <si>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</si>
  <si>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</si>
  <si>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</si>
  <si>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</si>
  <si>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</si>
  <si>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</si>
  <si>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</si>
  <si>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</si>
  <si>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</si>
  <si>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</si>
  <si>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</si>
  <si>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</si>
  <si>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</si>
  <si>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</si>
  <si>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</si>
  <si>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</si>
  <si>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</si>
  <si>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</si>
  <si>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</si>
  <si>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</si>
  <si>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</si>
  <si>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</si>
  <si>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</si>
  <si>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</si>
  <si>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</si>
  <si>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</si>
  <si>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</si>
  <si>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</si>
  <si>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</si>
  <si>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</si>
  <si>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</si>
  <si>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</si>
  <si>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</si>
  <si>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</si>
  <si>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</si>
  <si>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</si>
  <si>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</si>
  <si>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</si>
  <si>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</si>
  <si>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</si>
  <si>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</si>
  <si>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</si>
  <si>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</si>
  <si>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</si>
  <si>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</si>
  <si>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</si>
  <si>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</si>
  <si>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</si>
  <si>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</si>
  <si>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</si>
  <si>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</si>
  <si>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</si>
  <si>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</si>
  <si>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</si>
  <si>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</si>
  <si>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</si>
  <si>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</si>
  <si>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</si>
  <si>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</si>
  <si>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</si>
  <si>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</si>
  <si>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</si>
  <si>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</si>
  <si>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</si>
  <si>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</si>
  <si>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</si>
  <si>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</si>
  <si>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</si>
  <si>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</si>
  <si>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</si>
  <si>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</si>
  <si>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</si>
  <si>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</si>
  <si>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</si>
  <si>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</si>
  <si>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</si>
  <si>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</si>
  <si>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</si>
  <si>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</si>
  <si>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</si>
  <si>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</si>
  <si>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</si>
  <si>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</si>
  <si>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</si>
  <si>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</si>
  <si>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</si>
  <si>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</si>
  <si>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</si>
  <si>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</si>
  <si>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</si>
  <si>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</si>
  <si>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</si>
  <si>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</si>
  <si>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</si>
  <si>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</si>
  <si>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</si>
  <si>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</si>
  <si>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</si>
  <si>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</si>
  <si>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</si>
  <si>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</si>
  <si>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</si>
  <si>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</si>
  <si>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</si>
  <si>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</si>
  <si>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</si>
  <si>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</si>
  <si>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</si>
  <si>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</si>
  <si>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</si>
  <si>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</si>
  <si>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</si>
  <si>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</si>
  <si>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</si>
  <si>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</si>
  <si>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</si>
  <si>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</si>
  <si>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</si>
  <si>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</si>
  <si>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</si>
  <si>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</si>
  <si>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</si>
  <si>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</si>
  <si>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</si>
  <si>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</si>
  <si>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</si>
  <si>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</si>
  <si>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</si>
  <si>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</si>
  <si>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</si>
  <si>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</si>
  <si>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</si>
  <si>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</si>
  <si>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</si>
  <si>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</si>
  <si>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</si>
  <si>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</si>
  <si>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</si>
  <si>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</si>
  <si>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</si>
  <si>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</si>
  <si>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</si>
  <si>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</si>
  <si>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</si>
  <si>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</si>
  <si>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</si>
  <si>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</si>
  <si>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</si>
  <si>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</si>
  <si>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</si>
  <si>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</si>
  <si>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</si>
  <si>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</si>
  <si>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</si>
  <si>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</si>
  <si>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</si>
  <si>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</si>
  <si>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</si>
  <si>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</si>
  <si>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</si>
  <si>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</si>
  <si>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</si>
  <si>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</si>
  <si>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</si>
  <si>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</si>
  <si>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</si>
  <si>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</si>
  <si>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</si>
  <si>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</si>
  <si>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</si>
  <si>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</si>
  <si>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</si>
  <si>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</si>
  <si>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</si>
  <si>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</si>
  <si>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</si>
  <si>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</si>
  <si>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</si>
  <si>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</si>
  <si>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</si>
  <si>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</si>
  <si>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</si>
  <si>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</si>
  <si>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</si>
  <si>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</si>
  <si>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</si>
  <si>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</si>
  <si>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</si>
  <si>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</si>
  <si>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</si>
  <si>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</si>
  <si>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</si>
  <si>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</si>
  <si>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</si>
  <si>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</si>
  <si>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</si>
  <si>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</si>
  <si>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</si>
  <si>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</si>
  <si>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</si>
  <si>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</si>
  <si>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</si>
  <si>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</si>
  <si>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</si>
  <si>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</si>
  <si>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</si>
  <si>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</si>
  <si>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</si>
  <si>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</si>
  <si>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</si>
  <si>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</si>
  <si>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</si>
  <si>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</si>
  <si>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</si>
  <si>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</si>
  <si>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</si>
  <si>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</si>
  <si>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</si>
  <si>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</si>
  <si>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</si>
  <si>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</si>
  <si>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</si>
  <si>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</si>
  <si>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</si>
  <si>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</si>
  <si>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</si>
  <si>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</si>
  <si>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</si>
  <si>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</si>
  <si>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</si>
  <si>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</si>
  <si>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</si>
  <si>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</si>
  <si>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</si>
  <si>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</si>
  <si>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</si>
  <si>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</si>
  <si>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</si>
  <si>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</si>
  <si>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</si>
  <si>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</si>
  <si>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</si>
  <si>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</si>
  <si>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</si>
  <si>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</si>
  <si>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</si>
  <si>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</si>
  <si>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</si>
  <si>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</si>
  <si>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</si>
  <si>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</si>
  <si>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</si>
  <si>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</si>
  <si>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</si>
  <si>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</si>
  <si>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</si>
  <si>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</si>
  <si>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</si>
  <si>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</si>
  <si>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</si>
  <si>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</si>
  <si>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</si>
  <si>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</si>
  <si>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</si>
  <si>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</si>
  <si>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</si>
  <si>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</si>
  <si>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</si>
  <si>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</si>
  <si>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</si>
  <si>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</si>
  <si>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</si>
  <si>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</si>
  <si>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</si>
  <si>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</si>
  <si>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</si>
  <si>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</si>
  <si>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</si>
  <si>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</si>
  <si>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</si>
  <si>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</si>
  <si>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</si>
  <si>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</si>
  <si>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</si>
  <si>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</si>
  <si>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</si>
  <si>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</si>
  <si>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</si>
  <si>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</si>
  <si>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</si>
  <si>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</si>
  <si>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</si>
  <si>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</si>
  <si>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</si>
  <si>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</si>
  <si>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</si>
  <si>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</si>
  <si>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</si>
  <si>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</si>
  <si>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</si>
  <si>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</si>
  <si>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</si>
  <si>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</si>
  <si>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</si>
  <si>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</si>
  <si>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</si>
  <si>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</si>
  <si>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</si>
  <si>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</si>
  <si>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</si>
  <si>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</si>
  <si>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</si>
  <si>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</si>
  <si>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</si>
  <si>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</si>
  <si>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</si>
  <si>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</si>
  <si>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</si>
  <si>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</si>
  <si>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</si>
  <si>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</si>
  <si>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</si>
  <si>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</si>
  <si>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</si>
  <si>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</si>
  <si>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</si>
  <si>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</si>
  <si>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</si>
  <si>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</si>
  <si>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</si>
  <si>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</si>
  <si>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</si>
  <si>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</si>
  <si>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</si>
  <si>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</si>
  <si>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</si>
  <si>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</si>
  <si>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</si>
  <si>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</si>
  <si>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</si>
  <si>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</si>
  <si>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</si>
  <si>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</si>
  <si>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</si>
  <si>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</si>
  <si>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</si>
  <si>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</si>
  <si>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</si>
  <si>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</si>
  <si>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</si>
  <si>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</si>
  <si>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</si>
  <si>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</si>
  <si>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</si>
  <si>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</si>
  <si>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</si>
  <si>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</si>
  <si>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</si>
  <si>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</si>
  <si>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</si>
  <si>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</si>
  <si>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</si>
  <si>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</si>
  <si>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</si>
  <si>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</si>
  <si>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</si>
  <si>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</si>
  <si>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</si>
  <si>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</si>
  <si>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</si>
  <si>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</si>
  <si>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</si>
  <si>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</si>
  <si>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</si>
  <si>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</si>
  <si>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</si>
  <si>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</si>
  <si>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</si>
  <si>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</si>
  <si>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</si>
  <si>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</si>
  <si>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</si>
  <si>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</si>
  <si>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</si>
  <si>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</si>
  <si>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</si>
  <si>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</si>
  <si>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</si>
  <si>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</si>
  <si>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</si>
  <si>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</si>
  <si>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</si>
  <si>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</si>
  <si>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</si>
  <si>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</si>
  <si>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</si>
  <si>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</si>
  <si>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</si>
  <si>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</si>
  <si>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</si>
  <si>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</si>
  <si>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</si>
  <si>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</si>
  <si>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</si>
  <si>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</si>
  <si>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</si>
  <si>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</si>
  <si>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</si>
  <si>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</si>
  <si>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</si>
  <si>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</si>
  <si>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</si>
  <si>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</si>
  <si>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</si>
  <si>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</si>
  <si>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</si>
  <si>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</si>
  <si>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</si>
  <si>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</si>
  <si>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</si>
  <si>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</si>
  <si>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</si>
  <si>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</si>
  <si>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</si>
  <si>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</si>
  <si>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</si>
  <si>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</si>
  <si>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</si>
  <si>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</si>
  <si>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</si>
  <si>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</si>
  <si>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</si>
  <si>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</si>
  <si>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</si>
  <si>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</si>
  <si>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</si>
  <si>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</si>
  <si>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</si>
  <si>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</si>
  <si>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</si>
  <si>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</si>
  <si>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</si>
  <si>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</si>
  <si>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</si>
  <si>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</si>
  <si>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</si>
  <si>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</si>
  <si>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</si>
  <si>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</si>
  <si>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</si>
  <si>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</si>
  <si>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</si>
  <si>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</si>
  <si>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</si>
  <si>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</si>
  <si>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</si>
  <si>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</si>
  <si>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</si>
  <si>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</si>
  <si>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</si>
  <si>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</si>
  <si>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</si>
  <si>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</si>
  <si>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</si>
  <si>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</si>
  <si>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</si>
  <si>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</si>
  <si>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</si>
  <si>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</si>
  <si>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</si>
  <si>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</si>
  <si>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</si>
  <si>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</si>
  <si>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</si>
  <si>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</si>
  <si>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</si>
  <si>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</si>
  <si>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</si>
  <si>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</si>
  <si>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</si>
  <si>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</si>
  <si>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</si>
  <si>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</si>
  <si>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</si>
  <si>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</si>
  <si>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</si>
  <si>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</si>
  <si>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</si>
  <si>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</si>
  <si>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</si>
  <si>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</si>
  <si>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</si>
  <si>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</si>
  <si>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</si>
  <si>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</si>
  <si>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</si>
  <si>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</si>
  <si>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</si>
  <si>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</si>
  <si>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</si>
  <si>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</si>
  <si>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</si>
  <si>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</si>
  <si>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</si>
  <si>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</si>
  <si>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</si>
  <si>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</si>
  <si>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</si>
  <si>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</si>
  <si>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</si>
  <si>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</si>
  <si>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</si>
  <si>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</si>
  <si>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</si>
  <si>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</si>
  <si>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</si>
  <si>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</si>
  <si>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</si>
  <si>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</si>
  <si>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</si>
  <si>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</si>
  <si>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</si>
  <si>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</si>
  <si>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</si>
  <si>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</si>
  <si>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</si>
  <si>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</si>
  <si>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</si>
  <si>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</si>
  <si>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</si>
  <si>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</si>
  <si>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</si>
  <si>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</si>
  <si>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</si>
  <si>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</si>
  <si>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</si>
  <si>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</si>
  <si>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</si>
  <si>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</si>
  <si>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</si>
  <si>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</si>
  <si>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</si>
  <si>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</si>
  <si>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</si>
  <si>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</si>
  <si>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</si>
  <si>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</si>
  <si>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</si>
  <si>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</si>
  <si>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</si>
  <si>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</si>
  <si>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</si>
  <si>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</si>
  <si>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</si>
  <si>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</si>
  <si>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</si>
  <si>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</si>
  <si>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</si>
  <si>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</si>
  <si>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</si>
  <si>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</si>
  <si>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</si>
  <si>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</si>
  <si>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</si>
  <si>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</si>
  <si>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</si>
  <si>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</si>
  <si>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</si>
  <si>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</si>
  <si>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</si>
  <si>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</si>
  <si>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</si>
  <si>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</si>
  <si>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</si>
  <si>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</si>
  <si>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</si>
  <si>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</si>
  <si>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</si>
  <si>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</si>
  <si>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</si>
  <si>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</si>
  <si>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</si>
  <si>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</si>
  <si>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</si>
  <si>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</si>
  <si>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</si>
  <si>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</si>
  <si>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</si>
  <si>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</si>
  <si>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</si>
  <si>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</si>
  <si>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</si>
  <si>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</si>
  <si>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</si>
  <si>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</si>
  <si>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</si>
  <si>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</si>
  <si>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</si>
  <si>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</si>
  <si>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</si>
  <si>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</si>
  <si>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</si>
  <si>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</si>
  <si>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</si>
  <si>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</si>
  <si>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</si>
  <si>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</si>
  <si>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</si>
  <si>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</si>
  <si>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</si>
  <si>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</si>
  <si>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</si>
  <si>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</si>
  <si>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</si>
  <si>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</si>
  <si>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</si>
  <si>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</si>
  <si>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</si>
  <si>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</si>
  <si>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</si>
  <si>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</si>
  <si>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</si>
  <si>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</si>
  <si>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</si>
  <si>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</si>
  <si>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</si>
  <si>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</si>
  <si>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</si>
  <si>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</si>
  <si>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</si>
  <si>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</si>
  <si>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</si>
  <si>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</si>
  <si>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</si>
  <si>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</si>
  <si>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</si>
  <si>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</si>
  <si>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</si>
  <si>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</si>
  <si>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</si>
  <si>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</si>
  <si>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</si>
  <si>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</si>
  <si>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</si>
  <si>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</si>
  <si>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</si>
  <si>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</si>
  <si>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</si>
  <si>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</si>
  <si>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</si>
  <si>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</si>
  <si>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</si>
  <si>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</si>
  <si>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</si>
  <si>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</si>
  <si>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</si>
  <si>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</si>
  <si>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</si>
  <si>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</si>
  <si>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</si>
  <si>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</si>
  <si>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</si>
  <si>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</si>
  <si>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</si>
  <si>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</si>
  <si>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</si>
  <si>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</si>
  <si>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</si>
  <si>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</si>
  <si>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</si>
  <si>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</si>
  <si>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</si>
  <si>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</si>
  <si>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</si>
  <si>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</si>
  <si>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</si>
  <si>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</si>
  <si>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</si>
  <si>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</si>
  <si>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</si>
  <si>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</si>
  <si>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</si>
  <si>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</si>
  <si>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</si>
  <si>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</si>
  <si>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</si>
  <si>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</si>
  <si>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</si>
  <si>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</si>
  <si>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</si>
  <si>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</si>
  <si>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</si>
  <si>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</si>
  <si>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</si>
  <si>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</si>
  <si>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</si>
  <si>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</si>
  <si>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</si>
  <si>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</si>
  <si>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</si>
  <si>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</si>
  <si>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</si>
  <si>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</si>
  <si>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</si>
  <si>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</si>
  <si>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</si>
  <si>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</si>
  <si>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</si>
  <si>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</si>
  <si>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</si>
  <si>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</si>
  <si>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</si>
  <si>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</si>
  <si>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</si>
  <si>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</si>
  <si>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</si>
  <si>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</si>
  <si>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</si>
  <si>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</si>
  <si>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</si>
  <si>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</si>
  <si>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</si>
  <si>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</si>
  <si>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</si>
  <si>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</si>
  <si>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</si>
  <si>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</si>
  <si>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</si>
  <si>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</si>
  <si>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</si>
  <si>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</si>
  <si>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</si>
  <si>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</si>
  <si>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</si>
  <si>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</si>
  <si>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</si>
  <si>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</si>
  <si>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</si>
  <si>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</si>
  <si>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</si>
  <si>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</si>
  <si>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</si>
  <si>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</si>
  <si>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</si>
  <si>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</si>
  <si>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</si>
  <si>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</si>
  <si>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</si>
  <si>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</si>
  <si>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</si>
  <si>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</si>
  <si>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</si>
  <si>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</si>
  <si>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</si>
  <si>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</si>
  <si>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</si>
  <si>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</si>
  <si>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</si>
  <si>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</si>
  <si>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</si>
  <si>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</si>
  <si>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</si>
  <si>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</si>
  <si>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</si>
  <si>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</si>
  <si>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</si>
  <si>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</si>
  <si>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</si>
  <si>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</si>
  <si>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</si>
  <si>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</si>
  <si>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</si>
  <si>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</si>
  <si>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</si>
  <si>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</si>
  <si>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</si>
  <si>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</si>
  <si>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</si>
  <si>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</si>
  <si>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</si>
  <si>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</si>
  <si>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</si>
  <si>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</si>
  <si>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</si>
  <si>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</si>
  <si>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</si>
  <si>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</si>
  <si>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</si>
  <si>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</si>
  <si>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</si>
  <si>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</si>
  <si>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</si>
  <si>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</si>
  <si>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</si>
  <si>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</si>
  <si>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</si>
  <si>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</si>
  <si>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</si>
  <si>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</si>
  <si>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</si>
  <si>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</si>
  <si>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</si>
  <si>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</si>
  <si>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</si>
  <si>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</si>
  <si>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</si>
  <si>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</si>
  <si>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</si>
  <si>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</si>
  <si>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</si>
  <si>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</si>
  <si>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</si>
  <si>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</si>
  <si>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</si>
  <si>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</si>
  <si>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</si>
  <si>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</si>
  <si>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</si>
  <si>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</si>
  <si>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</si>
  <si>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</si>
  <si>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</si>
  <si>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</si>
  <si>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</si>
  <si>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</si>
  <si>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</si>
  <si>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</si>
  <si>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</si>
  <si>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</si>
  <si>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</si>
  <si>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</si>
  <si>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</si>
  <si>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</si>
  <si>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</si>
  <si>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</si>
  <si>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</si>
  <si>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</si>
  <si>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</si>
  <si>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</si>
  <si>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</si>
  <si>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</si>
  <si>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</si>
  <si>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</si>
  <si>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</si>
  <si>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</si>
  <si>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</si>
  <si>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</si>
  <si>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</si>
  <si>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</si>
  <si>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</si>
  <si>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</si>
  <si>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</si>
  <si>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</si>
  <si>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</si>
  <si>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</si>
  <si>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</si>
  <si>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</si>
  <si>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</si>
  <si>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</si>
  <si>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</si>
  <si>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</si>
  <si>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</si>
  <si>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</si>
  <si>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</si>
  <si>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</si>
  <si>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</si>
  <si>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</si>
  <si>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</si>
  <si>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</si>
  <si>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</si>
  <si>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</si>
  <si>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</si>
  <si>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</si>
  <si>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</si>
  <si>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</si>
  <si>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</si>
  <si>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</si>
  <si>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</si>
  <si>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</si>
  <si>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</si>
  <si>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</si>
  <si>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</si>
  <si>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</si>
  <si>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</si>
  <si>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</si>
  <si>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</si>
  <si>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</si>
  <si>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</si>
  <si>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</si>
  <si>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</si>
  <si>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</si>
  <si>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</si>
  <si>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</si>
  <si>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</si>
  <si>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</si>
  <si>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</si>
  <si>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</si>
  <si>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</si>
  <si>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</si>
  <si>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</si>
  <si>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</si>
  <si>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</si>
  <si>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</si>
  <si>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</si>
  <si>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</si>
  <si>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</si>
  <si>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</si>
  <si>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</si>
  <si>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</si>
  <si>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</si>
  <si>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</si>
  <si>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</si>
  <si>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</si>
  <si>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</si>
  <si>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</si>
  <si>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</si>
  <si>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</si>
  <si>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</si>
  <si>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</si>
  <si>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</si>
  <si>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</si>
  <si>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</si>
  <si>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</si>
  <si>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</si>
  <si>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</si>
  <si>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</si>
  <si>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</si>
  <si>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</si>
  <si>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</si>
  <si>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</si>
  <si>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</si>
  <si>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</si>
  <si>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</si>
  <si>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</si>
  <si>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</si>
  <si>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</si>
  <si>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</si>
  <si>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</si>
  <si>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</si>
  <si>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</si>
  <si>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</si>
  <si>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</si>
  <si>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</si>
  <si>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</si>
  <si>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</si>
  <si>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</si>
  <si>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</si>
  <si>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</si>
  <si>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</si>
  <si>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</si>
  <si>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</si>
  <si>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</si>
  <si>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</si>
  <si>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</si>
  <si>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</si>
  <si>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</si>
  <si>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</si>
  <si>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</si>
  <si>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</si>
  <si>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</si>
  <si>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</si>
  <si>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</si>
  <si>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</si>
  <si>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</si>
  <si>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</si>
  <si>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</si>
  <si>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</si>
  <si>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</si>
  <si>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</si>
  <si>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</si>
  <si>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</si>
  <si>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</si>
  <si>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</si>
  <si>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</si>
  <si>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</si>
  <si>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</si>
  <si>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</si>
  <si>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</si>
  <si>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</si>
  <si>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</si>
  <si>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</si>
  <si>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</si>
  <si>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</si>
  <si>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</si>
  <si>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</si>
  <si>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</si>
  <si>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</si>
  <si>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</si>
  <si>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</si>
  <si>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</si>
  <si>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</si>
  <si>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</si>
  <si>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</si>
  <si>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</si>
  <si>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</si>
  <si>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</si>
  <si>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</si>
  <si>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</si>
  <si>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</si>
  <si>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</si>
  <si>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</si>
  <si>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</si>
  <si>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</si>
  <si>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</si>
  <si>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</si>
  <si>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</si>
  <si>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</si>
  <si>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</si>
  <si>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</si>
  <si>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</si>
  <si>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</si>
  <si>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</si>
  <si>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</si>
  <si>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</si>
  <si>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</si>
  <si>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</si>
  <si>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</si>
  <si>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</si>
  <si>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</si>
  <si>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</si>
  <si>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</si>
  <si>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</si>
  <si>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</si>
  <si>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</si>
  <si>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</si>
  <si>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</si>
  <si>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</si>
  <si>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</si>
  <si>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</si>
  <si>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</si>
  <si>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</si>
  <si>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</si>
  <si>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</si>
  <si>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</si>
  <si>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</si>
  <si>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</si>
  <si>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</si>
  <si>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</si>
  <si>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</si>
  <si>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</si>
  <si>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</si>
  <si>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</si>
  <si>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</si>
  <si>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</si>
  <si>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</si>
  <si>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</si>
  <si>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</si>
  <si>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</si>
  <si>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</si>
  <si>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</si>
  <si>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</si>
  <si>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</si>
  <si>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</si>
  <si>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</si>
  <si>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</si>
  <si>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</si>
  <si>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</si>
  <si>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</si>
  <si>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</si>
  <si>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</si>
  <si>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</si>
  <si>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</si>
  <si>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</si>
  <si>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</si>
  <si>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</si>
  <si>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</si>
  <si>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</si>
  <si>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</si>
  <si>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</si>
  <si>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</si>
  <si>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</si>
  <si>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</si>
  <si>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</si>
  <si>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</si>
  <si>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</si>
  <si>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</si>
  <si>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</si>
  <si>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</si>
  <si>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</si>
  <si>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</si>
  <si>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</si>
  <si>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</si>
  <si>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</si>
  <si>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</si>
  <si>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</si>
  <si>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</si>
  <si>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</si>
  <si>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</si>
  <si>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</si>
  <si>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</si>
  <si>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</si>
  <si>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</si>
  <si>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</si>
  <si>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</si>
  <si>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</si>
  <si>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</si>
  <si>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</si>
  <si>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</si>
  <si>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</si>
  <si>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</si>
  <si>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</si>
  <si>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</si>
  <si>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</si>
  <si>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</si>
  <si>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</si>
  <si>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</si>
  <si>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</si>
  <si>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</si>
  <si>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</si>
  <si>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</si>
  <si>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</si>
  <si>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</si>
  <si>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</si>
  <si>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</si>
  <si>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</si>
  <si>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</si>
  <si>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</si>
  <si>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</si>
  <si>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</si>
  <si>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</si>
  <si>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</si>
  <si>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</si>
  <si>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</si>
  <si>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</si>
  <si>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</si>
  <si>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</si>
  <si>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</si>
  <si>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</si>
  <si>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</si>
  <si>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</si>
  <si>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</si>
  <si>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</si>
  <si>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</si>
  <si>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</si>
  <si>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</si>
  <si>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</si>
  <si>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</si>
  <si>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</si>
  <si>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</si>
  <si>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</si>
  <si>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</si>
  <si>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</si>
  <si>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</si>
  <si>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</si>
  <si>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</si>
  <si>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</si>
  <si>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</si>
  <si>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</si>
  <si>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</si>
  <si>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</si>
  <si>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</si>
  <si>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</si>
  <si>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</si>
  <si>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</si>
  <si>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</si>
  <si>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</si>
  <si>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</si>
  <si>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</si>
  <si>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</si>
  <si>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</si>
  <si>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</si>
  <si>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</si>
  <si>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</si>
  <si>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</si>
  <si>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</si>
  <si>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</si>
  <si>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</si>
  <si>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</si>
  <si>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</si>
  <si>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</si>
  <si>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</si>
  <si>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</si>
  <si>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</si>
  <si>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</si>
  <si>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</si>
  <si>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</si>
  <si>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</si>
  <si>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</si>
  <si>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</si>
  <si>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</si>
  <si>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</si>
  <si>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</si>
  <si>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</si>
  <si>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</si>
  <si>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</si>
  <si>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</si>
  <si>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</si>
  <si>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</si>
  <si>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</si>
  <si>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</si>
  <si>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</si>
  <si>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</si>
  <si>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</si>
  <si>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</si>
  <si>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</si>
  <si>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</si>
  <si>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</si>
  <si>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</si>
  <si>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</si>
  <si>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</si>
  <si>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</si>
  <si>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</si>
  <si>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</si>
  <si>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</si>
  <si>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</si>
  <si>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</si>
  <si>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</si>
  <si>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</si>
  <si>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</si>
  <si>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</si>
  <si>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</si>
  <si>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</si>
  <si>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</si>
  <si>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</si>
  <si>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</si>
  <si>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</si>
  <si>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</si>
  <si>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</si>
  <si>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</si>
  <si>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</si>
  <si>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</si>
  <si>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</si>
  <si>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</si>
  <si>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</si>
  <si>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</si>
  <si>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</si>
  <si>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</si>
  <si>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</si>
  <si>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</si>
  <si>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</si>
  <si>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</si>
  <si>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</si>
  <si>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</si>
  <si>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</si>
  <si>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</si>
  <si>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</si>
  <si>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</si>
  <si>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</si>
  <si>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</si>
  <si>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</si>
  <si>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</si>
  <si>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</si>
  <si>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</si>
  <si>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</si>
  <si>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</si>
  <si>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</si>
  <si>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</si>
  <si>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</si>
  <si>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</si>
  <si>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</si>
  <si>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</si>
  <si>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</si>
  <si>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</si>
  <si>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</si>
  <si>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</si>
  <si>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</si>
  <si>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</si>
  <si>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</si>
  <si>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</si>
  <si>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</si>
  <si>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</si>
  <si>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</si>
  <si>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</si>
  <si>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</si>
  <si>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</si>
  <si>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</si>
  <si>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</si>
  <si>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</si>
  <si>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</si>
  <si>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</si>
  <si>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</si>
  <si>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</si>
  <si>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</si>
  <si>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</si>
  <si>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</si>
  <si>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</si>
  <si>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</si>
  <si>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</si>
  <si>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</si>
  <si>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</si>
  <si>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</si>
  <si>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</si>
  <si>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</si>
  <si>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</si>
  <si>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</si>
  <si>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</si>
  <si>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</si>
  <si>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</si>
  <si>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</si>
  <si>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</si>
  <si>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</si>
  <si>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</si>
  <si>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</si>
  <si>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</si>
  <si>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</si>
  <si>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</si>
  <si>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</si>
  <si>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</si>
  <si>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</si>
  <si>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</si>
  <si>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</si>
  <si>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</si>
  <si>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</si>
  <si>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</si>
  <si>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</si>
  <si>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</si>
  <si>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</si>
  <si>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</si>
  <si>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</si>
  <si>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</si>
  <si>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</si>
  <si>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</si>
  <si>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</si>
  <si>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</si>
  <si>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</si>
  <si>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</si>
  <si>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</si>
  <si>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</si>
  <si>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</si>
  <si>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</si>
  <si>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</si>
  <si>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</si>
  <si>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</si>
  <si>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</si>
  <si>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</si>
  <si>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</si>
  <si>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</si>
  <si>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</si>
  <si>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</si>
  <si>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</si>
  <si>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</si>
  <si>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</si>
  <si>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</si>
  <si>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</si>
  <si>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</si>
  <si>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</si>
  <si>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</si>
  <si>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</si>
  <si>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</si>
  <si>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</si>
  <si>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</si>
  <si>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</si>
  <si>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</si>
  <si>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</si>
  <si>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</si>
  <si>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</si>
  <si>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</si>
  <si>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</si>
  <si>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</si>
  <si>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</si>
  <si>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</si>
  <si>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</si>
  <si>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</si>
  <si>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</si>
  <si>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</si>
  <si>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</si>
  <si>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</si>
  <si>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</si>
  <si>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</si>
  <si>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</si>
  <si>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</si>
  <si>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</si>
  <si>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</si>
  <si>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</si>
  <si>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</si>
  <si>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</si>
  <si>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</si>
  <si>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</si>
  <si>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</si>
  <si>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</si>
  <si>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</si>
  <si>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</si>
  <si>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</si>
  <si>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</si>
  <si>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</si>
  <si>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</si>
  <si>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</si>
  <si>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</si>
  <si>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</si>
  <si>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</si>
  <si>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</si>
  <si>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</si>
  <si>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</si>
  <si>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</si>
  <si>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</si>
  <si>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</si>
  <si>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</si>
  <si>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</si>
  <si>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</si>
  <si>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</si>
  <si>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</si>
  <si>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</si>
  <si>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</si>
  <si>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</si>
  <si>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</si>
  <si>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</si>
  <si>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</si>
  <si>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</si>
  <si>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</si>
  <si>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</si>
  <si>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</si>
  <si>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</si>
  <si>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</si>
  <si>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</si>
  <si>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</si>
  <si>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</si>
  <si>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</si>
  <si>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</si>
  <si>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</si>
  <si>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</si>
  <si>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</si>
  <si>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</si>
  <si>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</si>
  <si>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</si>
  <si>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</si>
  <si>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</si>
  <si>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</si>
  <si>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</si>
  <si>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</si>
  <si>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</si>
  <si>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</si>
  <si>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</si>
  <si>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</si>
  <si>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</si>
  <si>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</si>
  <si>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</si>
  <si>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</si>
  <si>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</si>
  <si>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</si>
  <si>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</si>
  <si>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</si>
  <si>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</si>
  <si>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</si>
  <si>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</si>
  <si>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</si>
  <si>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</si>
  <si>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</si>
  <si>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</si>
  <si>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</si>
  <si>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</si>
  <si>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</si>
  <si>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</si>
  <si>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</si>
  <si>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</si>
  <si>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</si>
  <si>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</si>
  <si>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</si>
  <si>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</si>
  <si>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</si>
  <si>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</si>
  <si>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</si>
  <si>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</si>
  <si>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</si>
  <si>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</si>
  <si>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</si>
  <si>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</si>
  <si>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</si>
  <si>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</si>
  <si>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</si>
  <si>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</si>
  <si>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</si>
  <si>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</si>
  <si>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</si>
  <si>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</si>
  <si>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</si>
  <si>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</si>
  <si>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</si>
  <si>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</si>
  <si>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</si>
  <si>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</si>
  <si>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</si>
  <si>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</si>
  <si>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</si>
  <si>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</si>
  <si>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</si>
  <si>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</si>
  <si>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</si>
  <si>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</si>
  <si>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</si>
  <si>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</si>
  <si>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</si>
  <si>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</si>
  <si>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</si>
  <si>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</si>
  <si>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</si>
  <si>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</si>
  <si>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</si>
  <si>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</si>
  <si>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</si>
  <si>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</si>
  <si>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</si>
  <si>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</si>
  <si>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</si>
  <si>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</si>
  <si>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</si>
  <si>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</si>
  <si>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</si>
  <si>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</si>
  <si>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</si>
  <si>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</si>
  <si>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</si>
  <si>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</si>
  <si>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</si>
  <si>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</si>
  <si>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</si>
  <si>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</si>
  <si>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</si>
  <si>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</si>
  <si>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</si>
  <si>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</si>
  <si>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</si>
  <si>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</si>
  <si>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</si>
  <si>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</si>
  <si>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</si>
  <si>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</si>
  <si>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</si>
  <si>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</si>
  <si>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</si>
  <si>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</si>
  <si>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</si>
  <si>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</si>
  <si>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</si>
  <si>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</si>
  <si>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</si>
  <si>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</si>
  <si>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</si>
  <si>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</si>
  <si>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</si>
  <si>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</si>
  <si>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</si>
  <si>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</si>
  <si>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</si>
  <si>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</si>
  <si>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</si>
  <si>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</si>
  <si>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</si>
  <si>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</si>
  <si>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</si>
  <si>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</si>
  <si>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</si>
  <si>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</si>
  <si>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</si>
  <si>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</si>
  <si>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</si>
  <si>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</si>
  <si>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</si>
  <si>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</si>
  <si>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</si>
  <si>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</si>
  <si>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</si>
  <si>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</si>
  <si>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</si>
  <si>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</si>
  <si>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</si>
  <si>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</si>
  <si>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</si>
  <si>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</si>
  <si>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</si>
  <si>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</si>
  <si>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</si>
  <si>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</si>
  <si>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</si>
  <si>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</si>
  <si>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</si>
  <si>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</si>
  <si>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</si>
  <si>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</si>
  <si>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</si>
  <si>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</si>
  <si>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</si>
  <si>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</si>
  <si>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</si>
  <si>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</si>
  <si>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</si>
  <si>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</si>
  <si>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</si>
  <si>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</si>
  <si>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</si>
  <si>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</si>
  <si>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</si>
  <si>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</si>
  <si>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</si>
  <si>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</si>
  <si>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</si>
  <si>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</si>
  <si>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</si>
  <si>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</si>
  <si>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</si>
  <si>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</si>
  <si>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</si>
  <si>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</si>
  <si>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</si>
  <si>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</si>
  <si>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</si>
  <si>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</si>
  <si>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</si>
  <si>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</si>
  <si>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</si>
  <si>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</si>
  <si>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</si>
  <si>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</si>
  <si>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</si>
  <si>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</si>
  <si>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</si>
  <si>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</si>
  <si>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</si>
  <si>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</si>
  <si>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</si>
  <si>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</si>
  <si>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</si>
  <si>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</si>
  <si>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</si>
  <si>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</si>
  <si>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</si>
  <si>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</si>
  <si>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</si>
  <si>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</si>
  <si>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</si>
  <si>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</si>
  <si>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</si>
  <si>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</si>
  <si>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</si>
  <si>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</si>
  <si>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</si>
  <si>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</si>
  <si>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</si>
  <si>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</si>
  <si>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</si>
  <si>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</si>
  <si>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</si>
  <si>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</si>
  <si>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</si>
  <si>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</si>
  <si>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</si>
  <si>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</si>
  <si>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</si>
  <si>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</si>
  <si>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</si>
  <si>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</si>
  <si>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</si>
  <si>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</si>
  <si>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</si>
  <si>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</si>
  <si>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</si>
  <si>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</si>
  <si>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</si>
  <si>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</si>
  <si>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</si>
  <si>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</si>
  <si>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</si>
  <si>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</si>
  <si>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</si>
  <si>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</si>
  <si>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</si>
  <si>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</si>
  <si>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</si>
  <si>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</si>
  <si>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</si>
  <si>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</si>
  <si>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</si>
  <si>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</si>
  <si>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</si>
  <si>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</si>
  <si>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</si>
  <si>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</si>
  <si>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</si>
  <si>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</si>
  <si>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</si>
  <si>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</si>
  <si>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</si>
  <si>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</si>
  <si>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</si>
  <si>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</si>
  <si>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</si>
  <si>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</si>
  <si>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</si>
  <si>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</si>
  <si>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</si>
  <si>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</si>
  <si>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</si>
  <si>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</si>
  <si>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</si>
  <si>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</si>
  <si>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</si>
  <si>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</si>
  <si>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</si>
  <si>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</si>
  <si>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</si>
  <si>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</si>
  <si>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</si>
  <si>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</si>
  <si>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</si>
  <si>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</si>
  <si>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</si>
  <si>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</si>
  <si>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</si>
  <si>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</si>
  <si>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</si>
  <si>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</si>
  <si>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</si>
  <si>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</si>
  <si>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</si>
  <si>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</si>
  <si>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</si>
  <si>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</si>
  <si>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</si>
  <si>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</si>
  <si>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</si>
  <si>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</si>
  <si>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</si>
  <si>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</si>
  <si>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</si>
  <si>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</si>
  <si>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</si>
  <si>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</si>
  <si>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</si>
  <si>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</si>
  <si>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</si>
  <si>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</si>
  <si>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</si>
  <si>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</si>
  <si>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</si>
  <si>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</si>
  <si>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</si>
  <si>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</si>
  <si>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</si>
  <si>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</si>
  <si>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</si>
  <si>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</si>
  <si>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</si>
  <si>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</si>
  <si>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</si>
  <si>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</si>
  <si>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</si>
  <si>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</si>
  <si>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</si>
  <si>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</si>
  <si>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</si>
  <si>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</si>
  <si>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</si>
  <si>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</si>
  <si>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</si>
  <si>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</si>
  <si>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</si>
  <si>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</si>
  <si>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</si>
  <si>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</si>
  <si>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</si>
  <si>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</si>
  <si>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</si>
  <si>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</si>
  <si>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</si>
  <si>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</si>
  <si>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</si>
  <si>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</si>
  <si>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</si>
  <si>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</si>
  <si>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</si>
  <si>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</si>
  <si>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</si>
  <si>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</si>
  <si>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</si>
  <si>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</si>
  <si>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</si>
  <si>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</si>
  <si>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</si>
  <si>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</si>
  <si>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</si>
  <si>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</si>
  <si>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</si>
  <si>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</si>
  <si>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</si>
  <si>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</si>
  <si>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</si>
  <si>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</si>
  <si>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</si>
  <si>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</si>
  <si>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</si>
  <si>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</si>
  <si>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</si>
  <si>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</si>
  <si>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</si>
  <si>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</si>
  <si>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</si>
  <si>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</si>
  <si>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</si>
  <si>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</si>
  <si>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</si>
  <si>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</si>
  <si>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</si>
  <si>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</si>
  <si>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</si>
  <si>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</si>
  <si>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</si>
  <si>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</si>
  <si>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</si>
  <si>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</si>
  <si>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</si>
  <si>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</si>
  <si>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</si>
  <si>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</si>
  <si>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</si>
  <si>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</si>
  <si>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</si>
  <si>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</si>
  <si>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</si>
  <si>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</si>
  <si>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</si>
  <si>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</si>
  <si>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</si>
  <si>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</si>
  <si>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</si>
  <si>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</si>
  <si>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</si>
  <si>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</si>
  <si>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</si>
  <si>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</si>
  <si>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</si>
  <si>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</si>
  <si>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</si>
  <si>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</si>
  <si>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</si>
  <si>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</si>
  <si>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</si>
  <si>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</si>
  <si>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</si>
  <si>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</si>
  <si>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</si>
  <si>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</si>
  <si>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</si>
  <si>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</si>
  <si>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</si>
  <si>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</si>
  <si>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</si>
  <si>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</si>
  <si>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</si>
  <si>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</si>
  <si>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</si>
  <si>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</si>
  <si>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</si>
  <si>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</si>
  <si>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</si>
  <si>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</si>
  <si>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</si>
  <si>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</si>
  <si>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</si>
  <si>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</si>
  <si>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</si>
  <si>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</si>
  <si>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</si>
  <si>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</si>
  <si>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</si>
  <si>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</si>
  <si>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</si>
  <si>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</si>
  <si>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</si>
  <si>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</si>
  <si>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</si>
  <si>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</si>
  <si>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</si>
  <si>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</si>
  <si>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</si>
  <si>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</si>
  <si>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</si>
  <si>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</si>
  <si>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</si>
  <si>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</si>
  <si>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</si>
  <si>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</si>
  <si>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</si>
  <si>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</si>
  <si>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</si>
  <si>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</si>
  <si>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</si>
  <si>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</si>
  <si>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</si>
  <si>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</si>
  <si>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</si>
  <si>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</si>
  <si>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</si>
  <si>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</si>
  <si>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</si>
  <si>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</si>
  <si>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</si>
  <si>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</si>
  <si>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</si>
  <si>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</si>
  <si>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</si>
  <si>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</si>
  <si>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</si>
  <si>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</si>
  <si>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</si>
  <si>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</si>
  <si>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</si>
  <si>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</si>
  <si>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</si>
  <si>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</si>
  <si>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</si>
  <si>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</si>
  <si>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</si>
  <si>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</si>
  <si>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</si>
  <si>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</si>
  <si>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</si>
  <si>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</si>
  <si>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</si>
  <si>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</si>
  <si>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</si>
  <si>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</si>
  <si>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</si>
  <si>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</si>
  <si>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</si>
  <si>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</si>
  <si>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</si>
  <si>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</si>
  <si>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</si>
  <si>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</si>
  <si>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</si>
  <si>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</si>
  <si>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</si>
  <si>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</si>
  <si>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</si>
  <si>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</si>
  <si>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</si>
  <si>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</si>
  <si>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</si>
  <si>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</si>
  <si>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</si>
  <si>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</si>
  <si>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</si>
  <si>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</si>
  <si>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</si>
  <si>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</si>
  <si>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</si>
  <si>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</si>
  <si>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</si>
  <si>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</si>
  <si>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</si>
  <si>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</si>
  <si>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</si>
  <si>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</si>
  <si>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</si>
  <si>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</si>
  <si>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</si>
  <si>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</si>
  <si>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</si>
  <si>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</si>
  <si>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</si>
  <si>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</si>
  <si>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</si>
  <si>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</si>
  <si>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</si>
  <si>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</si>
  <si>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</si>
  <si>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</si>
  <si>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</si>
  <si>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</si>
  <si>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</si>
  <si>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</si>
  <si>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</si>
  <si>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</si>
  <si>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</si>
  <si>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</si>
  <si>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</si>
  <si>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</si>
  <si>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</si>
  <si>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</si>
  <si>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</si>
  <si>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</si>
  <si>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</si>
  <si>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</si>
  <si>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</si>
  <si>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</si>
  <si>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</si>
  <si>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</si>
  <si>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</si>
  <si>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</si>
  <si>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</si>
  <si>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</si>
  <si>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</si>
  <si>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</si>
  <si>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</si>
  <si>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</si>
  <si>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</si>
  <si>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</si>
  <si>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</si>
  <si>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</si>
  <si>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</si>
  <si>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</si>
  <si>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</si>
  <si>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</si>
  <si>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</si>
  <si>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</si>
  <si>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</si>
  <si>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</si>
  <si>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</si>
  <si>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</si>
  <si>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</si>
  <si>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</si>
  <si>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</si>
  <si>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</si>
  <si>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</si>
  <si>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</si>
  <si>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</si>
  <si>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</si>
  <si>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</si>
  <si>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</si>
  <si>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</si>
  <si>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</si>
  <si>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</si>
  <si>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</si>
  <si>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</si>
  <si>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</si>
  <si>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</si>
  <si>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</si>
  <si>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</si>
  <si>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</si>
  <si>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</si>
  <si>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</si>
  <si>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</si>
  <si>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</si>
  <si>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</si>
  <si>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</si>
  <si>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</si>
  <si>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</si>
  <si>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</si>
  <si>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</si>
  <si>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</si>
  <si>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</si>
  <si>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</si>
  <si>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</si>
  <si>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</si>
  <si>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</si>
  <si>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</si>
  <si>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</si>
  <si>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</si>
  <si>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</si>
  <si>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</si>
  <si>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</si>
  <si>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</si>
  <si>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</si>
  <si>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</si>
  <si>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</si>
  <si>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</si>
  <si>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</si>
  <si>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</si>
  <si>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</si>
  <si>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</si>
  <si>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</si>
  <si>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</si>
  <si>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</si>
  <si>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</si>
  <si>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</si>
  <si>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</si>
  <si>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</si>
  <si>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</si>
  <si>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</si>
  <si>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</si>
  <si>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</si>
  <si>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</si>
  <si>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</si>
  <si>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</si>
  <si>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</si>
  <si>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</si>
  <si>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</si>
  <si>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</si>
  <si>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</si>
  <si>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</si>
  <si>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</si>
  <si>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</si>
  <si>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</si>
  <si>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</si>
  <si>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</si>
  <si>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</si>
  <si>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</si>
  <si>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</si>
  <si>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</si>
  <si>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</si>
  <si>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</si>
  <si>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</si>
  <si>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</si>
  <si>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</si>
  <si>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</si>
  <si>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</si>
  <si>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</si>
  <si>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</si>
  <si>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</si>
  <si>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</si>
  <si>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</si>
  <si>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</si>
  <si>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</si>
  <si>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</si>
  <si>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</si>
  <si>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</si>
  <si>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</si>
  <si>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</si>
  <si>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</si>
  <si>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</si>
  <si>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</si>
  <si>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</si>
  <si>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</si>
  <si>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</si>
  <si>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</si>
  <si>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</si>
  <si>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</si>
  <si>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</si>
  <si>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</si>
  <si>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</si>
  <si>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</si>
  <si>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</si>
  <si>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</si>
  <si>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</si>
  <si>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</si>
  <si>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</si>
  <si>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</si>
  <si>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</si>
  <si>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</si>
  <si>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</si>
  <si>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</si>
  <si>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</si>
  <si>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</si>
  <si>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</si>
  <si>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</si>
  <si>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</si>
  <si>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</si>
  <si>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</si>
  <si>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</si>
  <si>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</si>
  <si>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</si>
  <si>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</si>
  <si>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</si>
  <si>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</si>
  <si>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</si>
  <si>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</si>
  <si>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</si>
  <si>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</si>
  <si>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</si>
  <si>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</si>
  <si>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</si>
  <si>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</si>
  <si>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</si>
  <si>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</si>
  <si>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</si>
  <si>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</si>
  <si>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</si>
  <si>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</si>
  <si>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</si>
  <si>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</si>
  <si>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</si>
  <si>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</si>
  <si>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</si>
  <si>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</si>
  <si>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</si>
  <si>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</si>
  <si>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</si>
  <si>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</si>
  <si>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</si>
  <si>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</si>
  <si>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</si>
  <si>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</si>
  <si>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</si>
  <si>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</si>
  <si>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</si>
  <si>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</si>
  <si>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</si>
  <si>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</si>
  <si>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</si>
  <si>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</si>
  <si>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</si>
  <si>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</si>
  <si>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</si>
  <si>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</si>
  <si>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</si>
  <si>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</si>
  <si>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</si>
  <si>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</si>
  <si>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</si>
  <si>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</si>
  <si>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</si>
  <si>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</si>
  <si>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</si>
  <si>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</si>
  <si>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</si>
  <si>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</si>
  <si>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</si>
  <si>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</si>
  <si>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</si>
  <si>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</si>
  <si>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</si>
  <si>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</si>
  <si>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</si>
  <si>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</si>
  <si>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</si>
  <si>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</si>
  <si>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</si>
  <si>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</si>
  <si>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</si>
  <si>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</si>
  <si>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</si>
  <si>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</si>
  <si>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</si>
  <si>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</si>
  <si>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</si>
  <si>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</si>
  <si>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</si>
  <si>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</si>
  <si>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</si>
  <si>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</si>
  <si>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</si>
  <si>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</si>
  <si>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</si>
  <si>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</si>
  <si>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</si>
  <si>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</si>
  <si>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</si>
  <si>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</si>
  <si>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</si>
  <si>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</si>
  <si>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</si>
  <si>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</si>
  <si>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</si>
  <si>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</si>
  <si>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</si>
  <si>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</si>
  <si>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</si>
  <si>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</si>
  <si>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</si>
  <si>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</si>
  <si>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</si>
  <si>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</si>
  <si>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</si>
  <si>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</si>
  <si>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</si>
  <si>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</si>
  <si>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</si>
  <si>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</si>
  <si>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</si>
  <si>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</si>
  <si>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</si>
  <si>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</si>
  <si>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</si>
  <si>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</si>
  <si>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</si>
  <si>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</si>
  <si>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</si>
  <si>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</si>
  <si>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</si>
  <si>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</si>
  <si>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</si>
  <si>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</si>
  <si>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</si>
  <si>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</si>
  <si>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</si>
  <si>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</si>
  <si>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</si>
  <si>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</si>
  <si>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</si>
  <si>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</si>
  <si>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</si>
  <si>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</si>
  <si>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</si>
  <si>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</si>
  <si>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</si>
  <si>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</si>
  <si>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</si>
  <si>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</si>
  <si>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</si>
  <si>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</si>
  <si>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</si>
  <si>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</si>
  <si>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</si>
  <si>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</si>
  <si>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</si>
  <si>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</si>
  <si>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</si>
  <si>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</si>
  <si>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</si>
  <si>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</si>
  <si>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</si>
  <si>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</si>
  <si>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</si>
  <si>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</si>
  <si>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</si>
  <si>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</si>
  <si>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</si>
  <si>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</si>
  <si>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</si>
  <si>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</si>
  <si>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</si>
  <si>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</si>
  <si>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</si>
  <si>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</si>
  <si>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</si>
  <si>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</si>
  <si>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</si>
  <si>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</si>
  <si>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</si>
  <si>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</si>
  <si>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</si>
  <si>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</si>
  <si>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</si>
  <si>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</si>
  <si>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</si>
  <si>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</si>
  <si>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</si>
  <si>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</si>
  <si>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</si>
  <si>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</si>
  <si>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</si>
  <si>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</si>
  <si>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</si>
  <si>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</si>
  <si>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</si>
  <si>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</si>
  <si>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</si>
  <si>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</si>
  <si>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</si>
  <si>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</si>
  <si>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</si>
  <si>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</si>
  <si>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</si>
  <si>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</si>
  <si>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</si>
  <si>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</si>
  <si>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</si>
  <si>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</si>
  <si>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</si>
  <si>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</si>
  <si>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</si>
  <si>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</si>
  <si>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</si>
  <si>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</si>
  <si>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</si>
  <si>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</si>
  <si>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</si>
  <si>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</si>
  <si>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</si>
  <si>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</si>
  <si>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</si>
  <si>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</si>
  <si>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</si>
  <si>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</si>
  <si>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</si>
  <si>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</si>
  <si>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</si>
  <si>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</si>
  <si>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</si>
  <si>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</si>
  <si>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</si>
  <si>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</si>
  <si>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</si>
  <si>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</si>
  <si>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</si>
  <si>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</si>
  <si>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</si>
  <si>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</si>
  <si>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</si>
  <si>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</si>
  <si>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</si>
  <si>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</si>
  <si>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</si>
  <si>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</si>
  <si>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</si>
  <si>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</si>
  <si>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</si>
  <si>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</si>
  <si>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</si>
  <si>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</si>
  <si>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</si>
  <si>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</si>
  <si>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</si>
  <si>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</si>
  <si>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</si>
  <si>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</si>
  <si>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</si>
  <si>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</si>
  <si>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</si>
  <si>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</si>
  <si>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</si>
  <si>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</si>
  <si>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</si>
  <si>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</si>
  <si>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</si>
  <si>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</si>
  <si>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</si>
  <si>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</si>
  <si>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</si>
  <si>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</si>
  <si>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</si>
  <si>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</si>
  <si>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</si>
  <si>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</si>
  <si>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</si>
  <si>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</si>
  <si>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</si>
  <si>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</si>
  <si>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</si>
  <si>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</si>
  <si>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</si>
  <si>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</si>
  <si>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</si>
  <si>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</si>
  <si>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</si>
  <si>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</si>
  <si>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</si>
  <si>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</si>
  <si>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</si>
  <si>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</si>
  <si>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</si>
  <si>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</si>
  <si>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</si>
  <si>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</si>
  <si>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</si>
  <si>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</si>
  <si>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</si>
  <si>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</si>
  <si>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</si>
  <si>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</si>
  <si>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</si>
  <si>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</si>
  <si>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</si>
  <si>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</si>
  <si>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</si>
  <si>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</si>
  <si>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</si>
  <si>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</si>
  <si>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</si>
  <si>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</si>
  <si>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</si>
  <si>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</si>
  <si>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</si>
  <si>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</si>
  <si>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</si>
  <si>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</si>
  <si>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</si>
  <si>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</si>
  <si>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</si>
  <si>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</si>
  <si>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</si>
  <si>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</si>
  <si>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</si>
  <si>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</si>
  <si>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</si>
  <si>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</si>
  <si>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</si>
  <si>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</si>
  <si>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</si>
  <si>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</si>
  <si>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</si>
  <si>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</si>
  <si>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</si>
  <si>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</si>
  <si>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</si>
  <si>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</si>
  <si>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</si>
  <si>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</si>
  <si>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</si>
  <si>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</si>
  <si>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</si>
  <si>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</si>
  <si>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</si>
  <si>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</si>
  <si>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</si>
  <si>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</si>
  <si>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</si>
  <si>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</si>
  <si>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</si>
  <si>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</si>
  <si>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</si>
  <si>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</si>
  <si>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</si>
  <si>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</si>
  <si>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</si>
  <si>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</si>
  <si>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</si>
  <si>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</si>
  <si>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</si>
  <si>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</si>
  <si>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</si>
  <si>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</si>
  <si>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</si>
  <si>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</si>
  <si>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</si>
  <si>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</si>
  <si>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</si>
  <si>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</si>
  <si>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</si>
  <si>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</si>
  <si>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</si>
  <si>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</si>
  <si>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</si>
  <si>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</si>
  <si>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</si>
  <si>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</si>
  <si>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</si>
  <si>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</si>
  <si>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</si>
  <si>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</si>
  <si>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</si>
  <si>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</si>
  <si>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</si>
  <si>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</si>
  <si>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</si>
  <si>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</si>
  <si>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</si>
  <si>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</si>
  <si>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</si>
  <si>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</si>
  <si>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</si>
  <si>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</si>
  <si>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</si>
  <si>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</si>
  <si>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</si>
  <si>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</si>
  <si>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</si>
  <si>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</si>
  <si>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</si>
  <si>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</si>
  <si>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</si>
  <si>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</si>
  <si>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</si>
  <si>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</si>
  <si>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</si>
  <si>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</si>
  <si>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</si>
  <si>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</si>
  <si>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</si>
  <si>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</si>
  <si>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</si>
  <si>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</si>
  <si>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</si>
  <si>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</si>
  <si>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</si>
  <si>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</si>
  <si>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</si>
  <si>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</si>
  <si>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</si>
  <si>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</si>
  <si>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</si>
  <si>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</si>
  <si>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</si>
  <si>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</si>
  <si>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</si>
  <si>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</si>
  <si>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</si>
  <si>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</si>
  <si>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</si>
  <si>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</si>
  <si>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</si>
  <si>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</si>
  <si>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</si>
  <si>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</si>
  <si>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</si>
  <si>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</si>
  <si>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</si>
  <si>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</si>
  <si>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</si>
  <si>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</si>
  <si>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</si>
  <si>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</si>
  <si>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</si>
  <si>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</si>
  <si>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</si>
  <si>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</si>
  <si>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</si>
  <si>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</si>
  <si>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</si>
  <si>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</si>
  <si>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</si>
  <si>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</si>
  <si>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</si>
  <si>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</si>
  <si>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</si>
  <si>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</si>
  <si>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</si>
  <si>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</si>
  <si>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</si>
  <si>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</si>
  <si>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</si>
  <si>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</si>
  <si>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</si>
  <si>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</si>
  <si>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</si>
  <si>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</si>
  <si>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</si>
  <si>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</si>
  <si>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</si>
  <si>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</si>
  <si>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</si>
  <si>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</si>
  <si>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</si>
  <si>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</si>
  <si>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</si>
  <si>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</si>
  <si>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</si>
  <si>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</si>
  <si>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</si>
  <si>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</si>
  <si>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</si>
  <si>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</si>
  <si>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</si>
  <si>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</si>
  <si>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</si>
  <si>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</si>
  <si>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</si>
  <si>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</si>
  <si>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</si>
  <si>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</si>
  <si>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</si>
  <si>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</si>
  <si>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</si>
  <si>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</si>
  <si>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</si>
  <si>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</si>
  <si>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</si>
  <si>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</si>
  <si>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</si>
  <si>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</si>
  <si>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</si>
  <si>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</si>
  <si>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</si>
  <si>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</si>
  <si>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</si>
  <si>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</si>
  <si>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</si>
  <si>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</si>
  <si>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</si>
  <si>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</si>
  <si>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</si>
  <si>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</si>
  <si>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</si>
  <si>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</si>
  <si>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</si>
  <si>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</si>
  <si>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</si>
  <si>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</si>
  <si>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</si>
  <si>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</si>
  <si>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</si>
  <si>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</si>
  <si>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</si>
  <si>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</si>
  <si>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</si>
  <si>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</si>
  <si>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</si>
  <si>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</si>
  <si>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</si>
  <si>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</si>
  <si>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</si>
  <si>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</si>
  <si>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</si>
  <si>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</si>
  <si>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</si>
  <si>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</si>
  <si>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</si>
  <si>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</si>
  <si>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</si>
  <si>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</si>
  <si>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</si>
  <si>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</si>
  <si>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</si>
  <si>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</si>
  <si>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</si>
  <si>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</si>
  <si>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</si>
  <si>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</si>
  <si>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</si>
  <si>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</si>
  <si>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</si>
  <si>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</si>
  <si>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</si>
  <si>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</si>
  <si>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</si>
  <si>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</si>
  <si>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</si>
  <si>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</si>
  <si>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</si>
  <si>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</si>
  <si>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</si>
  <si>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</si>
  <si>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</si>
  <si>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</si>
  <si>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</si>
  <si>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</si>
  <si>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</si>
  <si>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</si>
  <si>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</si>
  <si>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</si>
  <si>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</si>
  <si>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</si>
  <si>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</si>
  <si>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</si>
  <si>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</si>
  <si>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</si>
  <si>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</si>
  <si>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</si>
  <si>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</si>
  <si>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</si>
  <si>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</si>
  <si>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</si>
  <si>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</si>
  <si>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</si>
  <si>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</si>
  <si>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</si>
  <si>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</si>
  <si>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</si>
  <si>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</si>
  <si>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</si>
  <si>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</si>
  <si>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</si>
  <si>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</si>
  <si>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</si>
  <si>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</si>
  <si>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</si>
  <si>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</si>
  <si>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</si>
  <si>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</si>
  <si>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</si>
  <si>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</si>
  <si>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</si>
  <si>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</si>
  <si>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</si>
  <si>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</si>
  <si>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</si>
  <si>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</si>
  <si>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</si>
  <si>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</si>
  <si>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</si>
  <si>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</si>
  <si>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</si>
  <si>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</si>
  <si>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</si>
  <si>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</si>
  <si>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</si>
  <si>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</si>
  <si>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</si>
  <si>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</si>
  <si>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</si>
  <si>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</si>
  <si>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</si>
  <si>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</si>
  <si>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</si>
  <si>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</si>
  <si>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</si>
  <si>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</si>
  <si>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</si>
  <si>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</si>
  <si>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</si>
  <si>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</si>
  <si>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</si>
  <si>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</si>
  <si>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</si>
  <si>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</si>
  <si>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</si>
  <si>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</si>
  <si>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</si>
  <si>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</si>
  <si>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</si>
  <si>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</si>
  <si>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</si>
  <si>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</si>
  <si>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</si>
  <si>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</si>
  <si>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</si>
  <si>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</si>
  <si>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</si>
  <si>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</si>
  <si>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</si>
  <si>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</si>
  <si>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</si>
  <si>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</si>
  <si>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</si>
  <si>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</si>
  <si>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</si>
  <si>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</si>
  <si>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</si>
  <si>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</si>
  <si>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</si>
  <si>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</si>
  <si>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</si>
  <si>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</si>
  <si>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</si>
  <si>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</si>
  <si>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</si>
  <si>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</si>
  <si>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</si>
  <si>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</si>
  <si>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</si>
  <si>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</si>
  <si>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</si>
  <si>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</si>
  <si>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</si>
  <si>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</si>
  <si>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</si>
  <si>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</si>
  <si>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</si>
  <si>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</si>
  <si>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</si>
  <si>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</si>
  <si>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</si>
  <si>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</si>
  <si>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</si>
  <si>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</si>
  <si>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</si>
  <si>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</si>
  <si>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</si>
  <si>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</si>
  <si>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</si>
  <si>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</si>
  <si>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</si>
  <si>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</si>
  <si>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</si>
  <si>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</si>
  <si>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</si>
  <si>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</si>
  <si>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</si>
  <si>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</si>
  <si>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</si>
  <si>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</si>
  <si>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</si>
  <si>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</si>
  <si>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</si>
  <si>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</si>
  <si>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</si>
  <si>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</si>
  <si>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</si>
  <si>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</si>
  <si>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</si>
  <si>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</si>
  <si>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</si>
  <si>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</si>
  <si>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</si>
  <si>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</si>
  <si>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</si>
  <si>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</si>
  <si>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</si>
  <si>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</si>
  <si>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</si>
  <si>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</si>
  <si>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</si>
  <si>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</si>
  <si>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</si>
  <si>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</si>
  <si>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</si>
  <si>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</si>
  <si>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</si>
  <si>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</si>
  <si>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</si>
  <si>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</si>
  <si>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</si>
  <si>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</si>
  <si>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</si>
  <si>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</si>
  <si>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</si>
  <si>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</si>
  <si>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</si>
  <si>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</si>
  <si>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</si>
  <si>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</si>
  <si>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</si>
  <si>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</si>
  <si>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</si>
  <si>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</si>
  <si>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</si>
  <si>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</si>
  <si>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</si>
  <si>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</si>
  <si>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</si>
  <si>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</si>
  <si>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</si>
  <si>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</si>
  <si>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</si>
  <si>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</si>
  <si>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</si>
  <si>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</si>
  <si>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</si>
  <si>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</si>
  <si>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</si>
  <si>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</si>
  <si>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</si>
  <si>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</si>
  <si>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</si>
  <si>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</si>
  <si>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</si>
  <si>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</si>
  <si>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</si>
  <si>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</si>
  <si>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</si>
  <si>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</si>
  <si>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</si>
  <si>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</si>
  <si>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</si>
  <si>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</si>
  <si>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</si>
  <si>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</si>
  <si>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</si>
  <si>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</si>
  <si>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</si>
  <si>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</si>
  <si>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</si>
  <si>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</si>
  <si>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</si>
  <si>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</si>
  <si>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</si>
  <si>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</si>
  <si>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</si>
  <si>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</si>
  <si>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</si>
  <si>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</si>
  <si>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</si>
  <si>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</si>
  <si>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</si>
  <si>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</si>
  <si>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</si>
  <si>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</si>
  <si>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</si>
  <si>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</si>
  <si>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</si>
  <si>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</si>
  <si>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</si>
  <si>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</si>
  <si>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</si>
  <si>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</si>
  <si>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</si>
  <si>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</si>
  <si>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</si>
  <si>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</si>
  <si>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</si>
  <si>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</si>
  <si>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</si>
  <si>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</si>
  <si>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</si>
  <si>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</si>
  <si>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</si>
  <si>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</si>
  <si>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</si>
  <si>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</si>
  <si>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</si>
  <si>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</si>
  <si>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</si>
  <si>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</si>
  <si>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</si>
  <si>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</si>
  <si>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</si>
  <si>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</si>
  <si>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</si>
  <si>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</si>
  <si>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</si>
  <si>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</si>
  <si>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</si>
  <si>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</si>
  <si>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</si>
  <si>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</si>
  <si>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</si>
  <si>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</si>
  <si>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</si>
  <si>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</si>
  <si>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</si>
  <si>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</si>
  <si>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</si>
  <si>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</si>
  <si>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</si>
  <si>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</si>
  <si>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</si>
  <si>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</si>
  <si>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</si>
  <si>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</si>
  <si>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</si>
  <si>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</si>
  <si>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</si>
  <si>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</si>
  <si>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</si>
  <si>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</si>
  <si>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</si>
  <si>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</si>
  <si>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</si>
  <si>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</si>
  <si>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</si>
  <si>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</si>
  <si>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</si>
  <si>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</si>
  <si>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</si>
  <si>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</si>
  <si>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</si>
  <si>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</si>
  <si>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</si>
  <si>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</si>
  <si>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</si>
  <si>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</si>
  <si>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</si>
  <si>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</si>
  <si>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</si>
  <si>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</si>
  <si>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</si>
  <si>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</si>
  <si>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</si>
  <si>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</si>
  <si>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</si>
  <si>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</si>
  <si>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</si>
  <si>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</si>
  <si>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</si>
  <si>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</si>
  <si>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</si>
  <si>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</si>
  <si>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</si>
  <si>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</si>
  <si>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</si>
  <si>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</si>
  <si>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</si>
  <si>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</si>
  <si>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</si>
  <si>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</si>
  <si>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</si>
  <si>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</si>
  <si>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</si>
  <si>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</si>
  <si>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</si>
  <si>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</si>
  <si>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</si>
  <si>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</si>
  <si>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</si>
  <si>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</si>
  <si>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</si>
  <si>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</si>
  <si>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</si>
  <si>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</si>
  <si>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</si>
  <si>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</si>
  <si>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</si>
  <si>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</si>
  <si>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</si>
  <si>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</si>
  <si>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</si>
  <si>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</si>
  <si>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</si>
  <si>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</si>
  <si>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</si>
  <si>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</si>
  <si>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</si>
  <si>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</si>
  <si>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</si>
  <si>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</si>
  <si>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</si>
  <si>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</si>
  <si>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</si>
  <si>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</si>
  <si>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</si>
  <si>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</si>
  <si>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</si>
  <si>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</si>
  <si>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</si>
  <si>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</si>
  <si>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</si>
  <si>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</si>
  <si>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</si>
  <si>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</si>
  <si>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</si>
  <si>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</si>
  <si>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</si>
  <si>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</si>
  <si>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</si>
  <si>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</si>
  <si>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</si>
  <si>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</si>
  <si>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</si>
  <si>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</si>
  <si>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</si>
  <si>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</si>
  <si>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</si>
  <si>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</si>
  <si>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</si>
  <si>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</si>
  <si>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</si>
  <si>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</si>
  <si>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</si>
  <si>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</si>
  <si>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</si>
  <si>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</si>
  <si>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</si>
  <si>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</si>
  <si>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</si>
  <si>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</si>
  <si>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</si>
  <si>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</si>
  <si>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</si>
  <si>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</si>
  <si>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</si>
  <si>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</si>
  <si>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</si>
  <si>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</si>
  <si>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</si>
  <si>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</si>
  <si>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</si>
  <si>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</si>
  <si>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</si>
  <si>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</si>
  <si>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</si>
  <si>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</si>
  <si>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</si>
  <si>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</si>
  <si>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</si>
  <si>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</si>
  <si>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</si>
  <si>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</si>
  <si>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</si>
  <si>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</si>
  <si>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</si>
  <si>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</si>
  <si>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</si>
  <si>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</si>
  <si>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</si>
  <si>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</si>
  <si>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</si>
  <si>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</si>
  <si>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</si>
  <si>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</si>
  <si>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</si>
  <si>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</si>
  <si>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</si>
  <si>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</si>
  <si>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</si>
  <si>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</si>
  <si>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</si>
  <si>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</si>
  <si>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</si>
  <si>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</si>
  <si>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</si>
  <si>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</si>
  <si>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</si>
  <si>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</si>
  <si>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</si>
  <si>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</si>
  <si>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</si>
  <si>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</si>
  <si>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</si>
  <si>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</si>
  <si>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</si>
  <si>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</si>
  <si>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</si>
  <si>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</si>
  <si>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</si>
  <si>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</si>
  <si>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</si>
  <si>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</si>
  <si>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</si>
  <si>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</si>
  <si>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</si>
  <si>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</si>
  <si>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</si>
  <si>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</si>
  <si>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</si>
  <si>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</si>
  <si>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</si>
  <si>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</si>
  <si>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</si>
  <si>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</si>
  <si>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</si>
  <si>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</si>
  <si>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</si>
  <si>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</si>
  <si>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</si>
  <si>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</si>
  <si>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</si>
  <si>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</si>
  <si>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</si>
  <si>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</si>
  <si>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</si>
  <si>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</si>
  <si>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</si>
  <si>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</si>
  <si>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</si>
  <si>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</si>
  <si>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</si>
  <si>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</si>
  <si>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</si>
  <si>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</si>
  <si>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</si>
  <si>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</si>
  <si>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</si>
  <si>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</si>
  <si>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</si>
  <si>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</si>
  <si>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</si>
  <si>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</si>
  <si>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</si>
  <si>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</si>
  <si>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</si>
  <si>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</si>
  <si>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</si>
  <si>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</si>
  <si>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</si>
  <si>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</si>
  <si>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</si>
  <si>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</si>
  <si>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</si>
  <si>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</si>
  <si>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</si>
  <si>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</si>
  <si>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</si>
  <si>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</si>
  <si>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</si>
  <si>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</si>
  <si>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</si>
  <si>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</si>
  <si>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</si>
  <si>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</si>
  <si>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</si>
  <si>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</si>
  <si>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</si>
  <si>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</si>
  <si>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</si>
  <si>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</si>
  <si>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</si>
  <si>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</si>
  <si>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</si>
  <si>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</si>
  <si>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</si>
  <si>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</si>
  <si>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</si>
  <si>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</si>
  <si>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</si>
  <si>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</si>
  <si>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</si>
  <si>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</si>
  <si>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</si>
  <si>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</si>
  <si>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</si>
  <si>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</si>
  <si>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</si>
  <si>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</si>
  <si>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</si>
  <si>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</si>
  <si>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</si>
  <si>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</si>
  <si>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</si>
  <si>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</si>
  <si>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</si>
  <si>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</si>
  <si>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</si>
  <si>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</si>
  <si>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</si>
  <si>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</si>
  <si>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</si>
  <si>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</si>
  <si>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</si>
  <si>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</si>
  <si>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</si>
  <si>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</si>
  <si>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</si>
  <si>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</si>
  <si>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</si>
  <si>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</si>
  <si>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</si>
  <si>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</si>
  <si>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</si>
  <si>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</si>
  <si>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</si>
  <si>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</si>
  <si>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</si>
  <si>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</si>
  <si>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</si>
  <si>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</si>
  <si>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</si>
  <si>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</si>
  <si>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</si>
  <si>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</si>
  <si>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</si>
  <si>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</si>
  <si>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</si>
  <si>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</si>
  <si>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</si>
  <si>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</si>
  <si>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</si>
  <si>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</si>
  <si>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</si>
  <si>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</si>
  <si>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</si>
  <si>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</si>
  <si>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</si>
  <si>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</si>
  <si>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</si>
  <si>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</si>
  <si>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</si>
  <si>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</si>
  <si>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</si>
  <si>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</si>
  <si>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</si>
  <si>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</si>
  <si>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</si>
  <si>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</si>
  <si>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</si>
  <si>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</si>
  <si>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</si>
  <si>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</si>
  <si>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</si>
  <si>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</si>
  <si>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</si>
  <si>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</si>
  <si>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</si>
  <si>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</si>
  <si>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</si>
  <si>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</si>
  <si>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</si>
  <si>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</si>
  <si>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</si>
  <si>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</si>
  <si>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</si>
  <si>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</si>
  <si>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</si>
  <si>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</si>
  <si>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</si>
  <si>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</si>
  <si>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</si>
  <si>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</si>
  <si>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</si>
  <si>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</si>
  <si>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</si>
  <si>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</si>
  <si>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</si>
  <si>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</si>
  <si>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</si>
  <si>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</si>
  <si>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</si>
  <si>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</si>
  <si>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</si>
  <si>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</si>
  <si>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</si>
  <si>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</si>
  <si>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</si>
  <si>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</si>
  <si>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</si>
  <si>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</si>
  <si>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</si>
  <si>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</si>
  <si>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</si>
  <si>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</si>
  <si>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</si>
  <si>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</si>
  <si>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</si>
  <si>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</si>
  <si>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</si>
  <si>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</si>
  <si>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</si>
  <si>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</si>
  <si>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</si>
  <si>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</si>
  <si>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</si>
  <si>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</si>
  <si>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</si>
  <si>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</si>
  <si>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</si>
  <si>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</si>
  <si>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</si>
  <si>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</si>
  <si>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</si>
  <si>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</si>
  <si>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</si>
  <si>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</si>
  <si>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</si>
  <si>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</si>
  <si>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</si>
  <si>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</si>
  <si>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</si>
  <si>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</si>
  <si>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</si>
  <si>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</si>
  <si>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</si>
  <si>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</si>
  <si>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</si>
  <si>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</si>
  <si>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</si>
  <si>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</si>
  <si>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</si>
  <si>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</si>
  <si>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</si>
  <si>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</si>
  <si>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</si>
  <si>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</si>
  <si>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</si>
  <si>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</si>
  <si>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</si>
  <si>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</si>
  <si>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</si>
  <si>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</si>
  <si>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</si>
  <si>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</si>
  <si>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</si>
  <si>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</si>
  <si>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</si>
  <si>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</si>
  <si>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</si>
  <si>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</si>
  <si>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</si>
  <si>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</si>
  <si>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</si>
  <si>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</si>
  <si>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</si>
  <si>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</si>
  <si>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</si>
  <si>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</si>
  <si>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</si>
  <si>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</si>
  <si>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</si>
  <si>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</si>
  <si>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</si>
  <si>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</si>
  <si>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</si>
  <si>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</si>
  <si>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</si>
  <si>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</si>
  <si>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</si>
  <si>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</si>
  <si>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</si>
  <si>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</si>
  <si>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</si>
  <si>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</si>
  <si>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</si>
  <si>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</si>
  <si>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</si>
  <si>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</si>
  <si>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</si>
  <si>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</si>
  <si>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</si>
  <si>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</si>
  <si>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</si>
  <si>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</si>
  <si>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</si>
  <si>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</si>
  <si>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</si>
  <si>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</si>
  <si>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</si>
  <si>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</si>
  <si>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</si>
  <si>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</si>
  <si>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</si>
  <si>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</si>
  <si>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</si>
  <si>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</si>
  <si>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</si>
  <si>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</si>
  <si>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</si>
  <si>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</si>
  <si>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</si>
  <si>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</si>
  <si>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</si>
  <si>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</si>
  <si>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</si>
  <si>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</si>
  <si>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</si>
  <si>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</si>
  <si>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</si>
  <si>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</si>
  <si>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</si>
  <si>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</si>
  <si>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</si>
  <si>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</si>
  <si>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</si>
  <si>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</si>
  <si>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</si>
  <si>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</si>
  <si>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</si>
  <si>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</si>
  <si>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</si>
  <si>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</si>
  <si>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</si>
  <si>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</si>
  <si>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</si>
  <si>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</si>
  <si>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</si>
  <si>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</si>
  <si>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</si>
  <si>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</si>
  <si>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</si>
  <si>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</si>
  <si>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</si>
  <si>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</si>
  <si>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</si>
  <si>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</si>
  <si>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</si>
  <si>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</si>
  <si>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</si>
  <si>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</si>
  <si>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</si>
  <si>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</si>
  <si>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</si>
  <si>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</si>
  <si>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</si>
  <si>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</si>
  <si>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</si>
  <si>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</si>
  <si>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</si>
  <si>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</si>
  <si>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</si>
  <si>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</si>
  <si>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</si>
  <si>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</si>
  <si>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</si>
  <si>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</si>
  <si>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</si>
  <si>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</si>
  <si>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</si>
  <si>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</si>
  <si>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</si>
  <si>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</si>
  <si>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</si>
  <si>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</si>
  <si>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</si>
  <si>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</si>
  <si>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</si>
  <si>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</si>
  <si>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</si>
  <si>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</si>
  <si>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</si>
  <si>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</si>
  <si>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</si>
  <si>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</si>
  <si>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</si>
  <si>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</si>
  <si>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</si>
  <si>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</si>
  <si>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</si>
  <si>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</si>
  <si>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</si>
  <si>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</si>
  <si>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</si>
  <si>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</si>
  <si>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</si>
  <si>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</si>
  <si>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</si>
  <si>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</si>
  <si>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</si>
  <si>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</si>
  <si>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</si>
  <si>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</si>
  <si>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</si>
  <si>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</si>
  <si>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</si>
  <si>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</si>
  <si>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</si>
  <si>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</si>
  <si>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</si>
  <si>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</si>
  <si>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</si>
  <si>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</si>
  <si>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</si>
  <si>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</si>
  <si>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</si>
  <si>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</si>
  <si>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</si>
  <si>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</si>
  <si>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</si>
  <si>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</si>
  <si>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</si>
  <si>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</si>
  <si>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</si>
  <si>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</si>
  <si>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</si>
  <si>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</si>
  <si>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</si>
  <si>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</si>
  <si>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</si>
  <si>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</si>
  <si>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</si>
  <si>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</si>
  <si>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</si>
  <si>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</si>
  <si>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</si>
  <si>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</si>
  <si>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</si>
  <si>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</si>
  <si>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</si>
  <si>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</si>
  <si>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</si>
  <si>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</si>
  <si>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</si>
  <si>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</si>
  <si>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</si>
  <si>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</si>
  <si>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</si>
  <si>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</si>
  <si>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</si>
  <si>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</si>
  <si>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</si>
  <si>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</si>
  <si>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</si>
  <si>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</si>
  <si>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</si>
  <si>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</si>
  <si>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</si>
  <si>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</si>
  <si>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</si>
  <si>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</si>
  <si>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</si>
  <si>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</si>
  <si>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</si>
  <si>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</si>
  <si>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</si>
  <si>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</si>
  <si>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</si>
  <si>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</si>
  <si>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</si>
  <si>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</si>
  <si>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</si>
  <si>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</si>
  <si>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</si>
  <si>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</si>
  <si>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</si>
  <si>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</si>
  <si>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</si>
  <si>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</si>
  <si>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</si>
  <si>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</si>
  <si>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</si>
  <si>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</si>
  <si>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</si>
  <si>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</si>
  <si>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</si>
  <si>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</si>
  <si>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</si>
  <si>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</si>
  <si>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</si>
  <si>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</si>
  <si>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</si>
  <si>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</si>
  <si>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</si>
  <si>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</si>
  <si>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</si>
  <si>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</si>
  <si>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</si>
  <si>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</si>
  <si>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</si>
  <si>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</si>
  <si>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</si>
  <si>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</si>
  <si>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</si>
  <si>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</si>
  <si>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</si>
  <si>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</si>
  <si>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</si>
  <si>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</si>
  <si>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</si>
  <si>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</si>
  <si>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</si>
  <si>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</si>
  <si>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</si>
  <si>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</si>
  <si>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</si>
  <si>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</si>
  <si>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</si>
  <si>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</si>
  <si>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</si>
  <si>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</si>
  <si>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</si>
  <si>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</si>
  <si>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</si>
  <si>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</si>
  <si>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</si>
  <si>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</si>
  <si>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</si>
  <si>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</si>
  <si>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</si>
  <si>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</si>
  <si>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</si>
  <si>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</si>
  <si>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</si>
  <si>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</si>
  <si>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</si>
  <si>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</si>
  <si>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</si>
  <si>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</si>
  <si>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</si>
  <si>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</si>
  <si>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</si>
  <si>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</si>
  <si>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</si>
  <si>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</si>
  <si>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</si>
  <si>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</si>
  <si>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</si>
  <si>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</si>
  <si>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</si>
  <si>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</si>
  <si>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</si>
  <si>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</si>
  <si>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</si>
  <si>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</si>
  <si>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</si>
  <si>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</si>
  <si>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</si>
  <si>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</si>
  <si>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</si>
  <si>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</si>
  <si>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</si>
  <si>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</si>
  <si>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</si>
  <si>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</si>
  <si>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</si>
  <si>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</si>
  <si>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</si>
  <si>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</si>
  <si>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</si>
  <si>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</si>
  <si>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</si>
  <si>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</si>
  <si>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</si>
  <si>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</si>
  <si>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</si>
  <si>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</si>
  <si>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</si>
  <si>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</si>
  <si>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</si>
  <si>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</si>
  <si>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</si>
  <si>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</si>
  <si>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</si>
  <si>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</si>
  <si>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</si>
  <si>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</si>
  <si>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</si>
  <si>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</si>
  <si>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</si>
  <si>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</si>
  <si>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</si>
  <si>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</si>
  <si>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</si>
  <si>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</si>
  <si>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</si>
  <si>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</si>
  <si>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</si>
  <si>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</si>
  <si>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</si>
  <si>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</si>
  <si>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</si>
  <si>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</si>
  <si>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</si>
  <si>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</si>
  <si>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</si>
  <si>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</si>
  <si>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</si>
  <si>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</si>
  <si>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</si>
  <si>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</si>
  <si>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</si>
  <si>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</si>
  <si>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</si>
  <si>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</si>
  <si>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</si>
  <si>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</si>
  <si>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</si>
  <si>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</si>
  <si>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</si>
  <si>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</si>
  <si>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</si>
  <si>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</si>
  <si>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</si>
  <si>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</si>
  <si>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</si>
  <si>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</si>
  <si>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</si>
  <si>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</si>
  <si>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</si>
  <si>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</si>
  <si>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</si>
  <si>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</si>
  <si>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</si>
  <si>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</si>
  <si>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</si>
  <si>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</si>
  <si>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</si>
  <si>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</si>
  <si>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</si>
  <si>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</si>
  <si>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</si>
  <si>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</si>
  <si>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</si>
  <si>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</si>
  <si>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</si>
  <si>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</si>
  <si>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</si>
  <si>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</si>
  <si>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</si>
  <si>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</si>
  <si>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</si>
  <si>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</si>
  <si>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</si>
  <si>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</si>
  <si>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</si>
  <si>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</si>
  <si>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</si>
  <si>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</si>
  <si>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</si>
  <si>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</si>
  <si>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</si>
  <si>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</si>
  <si>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</si>
  <si>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</si>
  <si>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</si>
  <si>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</si>
  <si>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</si>
  <si>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</si>
  <si>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</si>
  <si>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</si>
  <si>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</si>
  <si>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</si>
  <si>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</si>
  <si>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</si>
  <si>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</si>
  <si>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</si>
  <si>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</si>
  <si>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</si>
  <si>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</si>
  <si>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</si>
  <si>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</si>
  <si>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</si>
  <si>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</si>
  <si>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</si>
  <si>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</si>
  <si>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</si>
  <si>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</si>
  <si>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</si>
  <si>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</si>
  <si>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</si>
  <si>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</si>
  <si>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</si>
  <si>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</si>
  <si>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</si>
  <si>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</si>
  <si>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</si>
  <si>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</si>
  <si>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</si>
  <si>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</si>
  <si>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</si>
  <si>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</si>
  <si>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</si>
  <si>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</si>
  <si>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</si>
  <si>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</si>
  <si>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</si>
  <si>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</si>
  <si>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</si>
  <si>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</si>
  <si>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</si>
  <si>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</si>
  <si>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</si>
  <si>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</si>
  <si>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</si>
  <si>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</si>
  <si>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</si>
  <si>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</si>
  <si>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</si>
  <si>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</si>
  <si>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</si>
  <si>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</si>
  <si>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</si>
  <si>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</si>
  <si>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</si>
  <si>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</si>
  <si>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</si>
  <si>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</si>
  <si>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</si>
  <si>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</si>
  <si>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</si>
  <si>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</si>
  <si>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</si>
  <si>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</si>
  <si>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</si>
  <si>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</si>
  <si>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</si>
  <si>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</si>
  <si>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</si>
  <si>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</si>
  <si>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</si>
  <si>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</si>
  <si>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</si>
  <si>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</si>
  <si>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</si>
  <si>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</si>
  <si>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</si>
  <si>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</si>
  <si>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</si>
  <si>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</si>
  <si>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</si>
  <si>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</si>
  <si>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</si>
  <si>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</si>
  <si>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</si>
  <si>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</si>
  <si>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</si>
  <si>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</si>
  <si>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</si>
  <si>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</si>
  <si>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</si>
  <si>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</si>
  <si>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</si>
  <si>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</si>
  <si>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</si>
  <si>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</si>
  <si>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</si>
  <si>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</si>
  <si>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</si>
  <si>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</si>
  <si>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</si>
  <si>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</si>
  <si>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</si>
  <si>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</si>
  <si>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</si>
  <si>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</si>
  <si>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</si>
  <si>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</si>
  <si>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</si>
  <si>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</si>
  <si>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</si>
  <si>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</si>
  <si>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</si>
  <si>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</si>
  <si>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</si>
  <si>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</si>
  <si>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</si>
  <si>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</si>
  <si>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</si>
  <si>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</si>
  <si>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</si>
  <si>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</si>
  <si>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</si>
  <si>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</si>
  <si>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</si>
  <si>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</si>
  <si>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</si>
  <si>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</si>
  <si>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</si>
  <si>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</si>
  <si>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</si>
  <si>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</si>
  <si>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</si>
  <si>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</si>
  <si>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</si>
  <si>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</si>
  <si>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</si>
  <si>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</si>
  <si>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</si>
  <si>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</si>
  <si>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</si>
  <si>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</si>
  <si>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</si>
  <si>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</si>
  <si>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</si>
  <si>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</si>
  <si>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</si>
  <si>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</si>
  <si>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</si>
  <si>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</si>
  <si>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</si>
  <si>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</si>
  <si>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</si>
  <si>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</si>
  <si>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</si>
  <si>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</si>
  <si>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</si>
  <si>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</si>
  <si>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</si>
  <si>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</si>
  <si>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</si>
  <si>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</si>
  <si>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</si>
  <si>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</si>
  <si>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</si>
  <si>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</si>
  <si>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</si>
  <si>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</si>
  <si>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</si>
  <si>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</si>
  <si>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</si>
  <si>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</si>
  <si>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</si>
  <si>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</si>
  <si>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</si>
  <si>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</si>
  <si>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</si>
  <si>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</si>
  <si>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</si>
  <si>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</si>
  <si>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</si>
  <si>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</si>
  <si>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</si>
  <si>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</si>
  <si>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</si>
  <si>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</si>
  <si>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</si>
  <si>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</si>
  <si>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</si>
  <si>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</si>
  <si>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</si>
  <si>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</si>
  <si>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</si>
  <si>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</si>
  <si>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</si>
  <si>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</si>
  <si>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</si>
  <si>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</si>
  <si>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</si>
  <si>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</si>
  <si>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</si>
  <si>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</si>
  <si>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</si>
  <si>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</si>
  <si>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</si>
  <si>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</si>
  <si>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</si>
  <si>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</si>
  <si>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</si>
  <si>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</si>
  <si>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</si>
  <si>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</si>
  <si>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</si>
  <si>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</si>
  <si>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</si>
  <si>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</si>
  <si>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</si>
  <si>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</si>
  <si>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</si>
  <si>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</si>
  <si>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</si>
  <si>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</si>
  <si>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</si>
  <si>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</si>
  <si>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</si>
  <si>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</si>
  <si>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</si>
  <si>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</si>
  <si>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</si>
  <si>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</si>
  <si>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</si>
  <si>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</si>
  <si>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</si>
  <si>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</si>
  <si>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</si>
  <si>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</si>
  <si>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</si>
  <si>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</si>
  <si>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</si>
  <si>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</si>
  <si>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</si>
  <si>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</si>
  <si>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</si>
  <si>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</si>
  <si>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</si>
  <si>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</si>
  <si>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</si>
  <si>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</si>
  <si>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</si>
  <si>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</si>
  <si>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</si>
  <si>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</si>
  <si>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</si>
  <si>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</si>
  <si>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</si>
  <si>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</si>
  <si>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</si>
  <si>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</si>
  <si>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</si>
  <si>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</si>
  <si>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</si>
  <si>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</si>
  <si>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</si>
  <si>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</si>
  <si>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</si>
  <si>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</si>
  <si>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</si>
  <si>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</si>
  <si>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</si>
  <si>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</si>
  <si>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</si>
  <si>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</si>
  <si>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</si>
  <si>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</si>
  <si>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</si>
  <si>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</si>
  <si>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</si>
  <si>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</si>
  <si>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</si>
  <si>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</si>
  <si>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</si>
  <si>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</si>
  <si>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</si>
  <si>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</si>
  <si>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</si>
  <si>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</si>
  <si>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</si>
  <si>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</si>
  <si>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</si>
  <si>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</si>
  <si>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</si>
  <si>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</si>
  <si>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</si>
  <si>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</si>
  <si>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</si>
  <si>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</si>
  <si>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</si>
  <si>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</si>
  <si>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</si>
  <si>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</si>
  <si>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</si>
  <si>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</si>
  <si>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</si>
  <si>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</si>
  <si>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</si>
  <si>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</si>
  <si>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</si>
  <si>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</si>
  <si>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</si>
  <si>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</si>
  <si>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</si>
  <si>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</si>
  <si>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</si>
  <si>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</si>
  <si>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</si>
  <si>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</si>
  <si>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</si>
  <si>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</si>
  <si>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</si>
  <si>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</si>
  <si>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</si>
  <si>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</si>
  <si>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</si>
  <si>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</si>
  <si>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</si>
  <si>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</si>
  <si>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</si>
  <si>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</si>
  <si>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</si>
  <si>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</si>
  <si>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</si>
  <si>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</si>
  <si>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</si>
  <si>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</si>
  <si>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</si>
  <si>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</si>
  <si>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</si>
  <si>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</si>
  <si>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</si>
  <si>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</si>
  <si>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</si>
  <si>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</si>
  <si>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</si>
  <si>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</si>
  <si>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</si>
  <si>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</si>
  <si>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</si>
  <si>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</si>
  <si>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</si>
  <si>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</si>
  <si>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</si>
  <si>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</si>
  <si>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</si>
  <si>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</si>
  <si>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</si>
  <si>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</si>
  <si>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</si>
  <si>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</si>
  <si>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</si>
  <si>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</si>
  <si>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</si>
  <si>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</si>
  <si>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</si>
  <si>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</si>
  <si>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</si>
  <si>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</si>
  <si>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</si>
  <si>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</si>
  <si>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</si>
  <si>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</si>
  <si>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</si>
  <si>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</si>
  <si>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</si>
  <si>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</si>
  <si>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</si>
  <si>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</si>
  <si>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</si>
  <si>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</si>
  <si>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</si>
  <si>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</si>
  <si>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</si>
  <si>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</si>
  <si>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</si>
  <si>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</si>
  <si>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</si>
  <si>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</si>
  <si>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</si>
  <si>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</si>
  <si>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</si>
  <si>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</si>
  <si>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</si>
  <si>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</si>
  <si>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</si>
  <si>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</si>
  <si>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</si>
  <si>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</si>
  <si>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</si>
  <si>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</si>
  <si>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</si>
  <si>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</si>
  <si>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</si>
  <si>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</si>
  <si>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</si>
  <si>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</si>
  <si>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</si>
  <si>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</si>
  <si>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</si>
  <si>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</si>
  <si>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</si>
  <si>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</si>
  <si>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</si>
  <si>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</si>
  <si>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</si>
  <si>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</si>
  <si>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</si>
  <si>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</si>
  <si>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</si>
  <si>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</si>
  <si>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</si>
  <si>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</si>
  <si>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</si>
  <si>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</si>
  <si>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</si>
  <si>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</si>
  <si>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</si>
  <si>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</si>
  <si>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</si>
  <si>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</si>
  <si>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</si>
  <si>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</si>
  <si>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</si>
  <si>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</si>
  <si>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</si>
  <si>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</si>
  <si>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</si>
  <si>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</si>
  <si>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</si>
  <si>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</si>
  <si>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</si>
  <si>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</si>
  <si>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</si>
  <si>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</si>
  <si>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</si>
  <si>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</si>
  <si>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</si>
  <si>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</si>
  <si>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</si>
  <si>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</si>
  <si>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</si>
  <si>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</si>
  <si>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</si>
  <si>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</si>
  <si>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</si>
  <si>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</si>
  <si>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</si>
  <si>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</si>
  <si>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</si>
  <si>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</si>
  <si>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</si>
  <si>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</si>
  <si>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</si>
  <si>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</si>
  <si>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</si>
  <si>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</si>
  <si>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</si>
  <si>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</si>
  <si>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</si>
  <si>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</si>
  <si>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</si>
  <si>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</si>
  <si>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</si>
  <si>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</si>
  <si>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</si>
  <si>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</si>
  <si>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</si>
  <si>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</si>
  <si>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</si>
  <si>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</si>
  <si>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</si>
  <si>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</si>
  <si>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</si>
  <si>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</si>
  <si>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</si>
  <si>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</si>
  <si>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</si>
  <si>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</si>
  <si>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</si>
  <si>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</si>
  <si>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</si>
  <si>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</si>
  <si>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</si>
  <si>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</si>
  <si>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</si>
  <si>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</si>
  <si>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</si>
  <si>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</si>
  <si>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</si>
  <si>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</si>
  <si>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</si>
  <si>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</si>
  <si>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</si>
  <si>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</si>
  <si>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</si>
  <si>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</si>
  <si>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</si>
  <si>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</si>
  <si>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</si>
  <si>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</si>
  <si>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</si>
  <si>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</si>
  <si>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</si>
  <si>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</si>
  <si>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</si>
  <si>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</si>
  <si>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</si>
  <si>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</si>
  <si>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</si>
  <si>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</si>
  <si>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</si>
  <si>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</si>
  <si>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</si>
  <si>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</si>
  <si>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</si>
  <si>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</si>
  <si>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</si>
  <si>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</si>
  <si>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</si>
  <si>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</si>
  <si>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</si>
  <si>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</si>
  <si>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</si>
  <si>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</si>
  <si>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</si>
  <si>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</si>
  <si>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</si>
  <si>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</si>
  <si>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</si>
  <si>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</si>
  <si>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</si>
  <si>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</si>
  <si>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</si>
  <si>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</si>
  <si>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</si>
  <si>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</si>
  <si>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</si>
  <si>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</si>
  <si>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</si>
  <si>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</si>
  <si>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</si>
  <si>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</si>
  <si>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</si>
  <si>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</si>
  <si>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</si>
  <si>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</si>
  <si>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</si>
  <si>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</si>
  <si>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</si>
  <si>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</si>
  <si>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</si>
  <si>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</si>
  <si>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</si>
  <si>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</si>
  <si>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</si>
  <si>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</si>
  <si>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</si>
  <si>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</si>
  <si>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</si>
  <si>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</si>
  <si>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</si>
  <si>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</si>
  <si>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</si>
  <si>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</si>
  <si>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</si>
  <si>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</si>
  <si>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</si>
  <si>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</si>
  <si>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</si>
  <si>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</si>
  <si>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</si>
  <si>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</si>
  <si>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</si>
  <si>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</si>
  <si>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</si>
  <si>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</si>
  <si>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</si>
  <si>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</si>
  <si>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</si>
  <si>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</si>
  <si>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</si>
  <si>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</si>
  <si>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</si>
  <si>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</si>
  <si>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</si>
  <si>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</si>
  <si>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</si>
  <si>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</si>
  <si>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</si>
  <si>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</si>
  <si>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</si>
  <si>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</si>
  <si>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</si>
  <si>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</si>
  <si>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</si>
  <si>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</si>
  <si>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</si>
  <si>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</si>
  <si>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</si>
  <si>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</si>
  <si>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</si>
  <si>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</si>
  <si>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</si>
  <si>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</si>
  <si>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</si>
  <si>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</si>
  <si>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</si>
  <si>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</si>
  <si>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</si>
  <si>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</si>
  <si>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</si>
  <si>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</si>
  <si>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</si>
  <si>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</si>
  <si>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</si>
  <si>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</si>
  <si>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</si>
  <si>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</si>
  <si>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</si>
  <si>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</si>
  <si>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</si>
  <si>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</si>
  <si>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</si>
  <si>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</si>
  <si>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</si>
  <si>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</si>
  <si>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</si>
  <si>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</si>
  <si>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</si>
  <si>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</si>
  <si>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</si>
  <si>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</si>
  <si>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</si>
  <si>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</si>
  <si>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</si>
  <si>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</si>
  <si>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</si>
  <si>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</si>
  <si>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</si>
  <si>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</si>
  <si>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</si>
  <si>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</si>
  <si>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</si>
  <si>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</si>
  <si>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</si>
  <si>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</si>
  <si>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</si>
  <si>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</si>
  <si>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</si>
  <si>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</si>
  <si>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</si>
  <si>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</si>
  <si>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</si>
  <si>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</si>
  <si>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</si>
  <si>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</si>
  <si>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</si>
  <si>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</si>
  <si>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</si>
  <si>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</si>
  <si>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</si>
  <si>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</si>
  <si>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</si>
  <si>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</si>
  <si>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</si>
  <si>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</si>
  <si>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</si>
  <si>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</si>
  <si>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</si>
  <si>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</si>
  <si>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</si>
  <si>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</si>
  <si>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</si>
  <si>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</si>
  <si>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</si>
  <si>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</si>
  <si>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</si>
  <si>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</si>
  <si>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</si>
  <si>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</si>
  <si>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</si>
  <si>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</si>
  <si>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</si>
  <si>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</si>
  <si>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</si>
  <si>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</si>
  <si>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</si>
  <si>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</si>
  <si>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</si>
  <si>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</si>
  <si>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</si>
  <si>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</si>
  <si>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</si>
  <si>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</si>
  <si>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</si>
  <si>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</si>
  <si>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</si>
  <si>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</si>
  <si>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</si>
  <si>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</si>
  <si>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</si>
  <si>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</si>
  <si>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</si>
  <si>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</si>
  <si>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</si>
  <si>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</si>
  <si>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</si>
  <si>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</si>
  <si>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</si>
  <si>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</si>
  <si>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</si>
  <si>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</si>
  <si>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</si>
  <si>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</si>
  <si>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</si>
  <si>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</si>
  <si>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</si>
  <si>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</si>
  <si>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</si>
  <si>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</si>
  <si>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</si>
  <si>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</si>
  <si>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</si>
  <si>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</si>
  <si>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</si>
  <si>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</si>
  <si>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</si>
  <si>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</si>
  <si>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</si>
  <si>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</si>
  <si>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</si>
  <si>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</si>
  <si>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</si>
  <si>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</si>
  <si>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</si>
  <si>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</si>
  <si>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</si>
  <si>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</si>
  <si>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</si>
  <si>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</si>
  <si>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</si>
  <si>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</si>
  <si>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</si>
  <si>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</si>
  <si>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</si>
  <si>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</si>
  <si>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</si>
  <si>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</si>
  <si>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</si>
  <si>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</si>
  <si>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</si>
  <si>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</si>
  <si>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</si>
  <si>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</si>
  <si>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</si>
  <si>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</si>
  <si>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</si>
  <si>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</si>
  <si>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</si>
  <si>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</si>
  <si>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</si>
  <si>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</si>
  <si>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</si>
  <si>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</si>
  <si>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</si>
  <si>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</si>
  <si>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</si>
  <si>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</si>
  <si>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</si>
  <si>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</si>
  <si>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</si>
  <si>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</si>
  <si>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</si>
  <si>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</si>
  <si>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</si>
  <si>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</si>
  <si>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</si>
  <si>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</si>
  <si>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</si>
  <si>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</si>
  <si>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</si>
  <si>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</si>
  <si>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</si>
  <si>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</si>
  <si>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</si>
  <si>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</si>
  <si>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</si>
  <si>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</si>
  <si>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</si>
  <si>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</si>
  <si>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</si>
  <si>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</si>
  <si>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</si>
  <si>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</si>
  <si>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</si>
  <si>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</si>
  <si>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</si>
  <si>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</si>
  <si>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</si>
  <si>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</si>
  <si>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</si>
  <si>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</si>
  <si>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</si>
  <si>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</si>
  <si>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</si>
  <si>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</si>
  <si>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</si>
  <si>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</si>
  <si>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</si>
  <si>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</si>
  <si>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</si>
  <si>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</si>
  <si>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</si>
  <si>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</si>
  <si>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</si>
  <si>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</si>
  <si>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</si>
  <si>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</si>
  <si>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</si>
  <si>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</si>
  <si>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</si>
  <si>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</si>
  <si>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</si>
  <si>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</si>
  <si>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</si>
  <si>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</si>
  <si>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</si>
  <si>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</si>
  <si>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</si>
  <si>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</si>
  <si>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</si>
  <si>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</si>
  <si>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</si>
  <si>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</si>
  <si>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</si>
  <si>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</si>
  <si>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</si>
  <si>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</si>
  <si>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</si>
  <si>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</si>
  <si>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</si>
  <si>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</si>
  <si>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</si>
  <si>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</si>
  <si>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</si>
  <si>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</si>
  <si>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</si>
  <si>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</si>
  <si>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</si>
  <si>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</si>
  <si>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</si>
  <si>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</si>
  <si>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</si>
  <si>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</si>
  <si>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</si>
  <si>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</si>
  <si>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</si>
  <si>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</si>
  <si>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</si>
  <si>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</si>
  <si>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</si>
  <si>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</si>
  <si>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</si>
  <si>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</si>
  <si>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</si>
  <si>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</si>
  <si>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</si>
  <si>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</si>
  <si>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</si>
  <si>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</si>
  <si>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</si>
  <si>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</si>
  <si>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</si>
  <si>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</si>
  <si>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</si>
  <si>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</si>
  <si>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</si>
  <si>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</si>
  <si>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</si>
  <si>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</si>
  <si>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</si>
  <si>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</si>
  <si>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</si>
  <si>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</si>
  <si>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</si>
  <si>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</si>
  <si>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</si>
  <si>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</si>
  <si>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</si>
  <si>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</si>
  <si>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</si>
  <si>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</si>
  <si>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</si>
  <si>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</si>
  <si>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</si>
  <si>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</si>
  <si>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</si>
  <si>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</si>
  <si>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</si>
  <si>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</si>
  <si>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</si>
  <si>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</si>
  <si>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</si>
  <si>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</si>
  <si>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</si>
  <si>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</si>
  <si>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</si>
  <si>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</si>
  <si>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</si>
  <si>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</si>
  <si>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</si>
  <si>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</si>
  <si>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</si>
  <si>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</si>
  <si>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</si>
  <si>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</si>
  <si>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</si>
  <si>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</si>
  <si>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</si>
  <si>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</si>
  <si>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</si>
  <si>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</si>
  <si>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</si>
  <si>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</si>
  <si>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</si>
  <si>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</si>
  <si>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</si>
  <si>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</si>
  <si>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</si>
  <si>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</si>
  <si>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</si>
  <si>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</si>
  <si>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</si>
  <si>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</si>
  <si>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</si>
  <si>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</si>
  <si>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</si>
  <si>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</si>
  <si>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</si>
  <si>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</si>
  <si>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</si>
  <si>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</si>
  <si>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</si>
  <si>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</si>
  <si>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</si>
  <si>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</si>
  <si>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</si>
  <si>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</si>
  <si>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</si>
  <si>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</si>
  <si>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</si>
  <si>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</si>
  <si>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</si>
  <si>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</si>
  <si>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</si>
  <si>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</si>
  <si>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</si>
  <si>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</si>
  <si>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</si>
  <si>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</si>
  <si>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</si>
  <si>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</si>
  <si>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</si>
  <si>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</si>
  <si>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</si>
  <si>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</si>
  <si>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</si>
  <si>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</si>
  <si>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</si>
  <si>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</si>
  <si>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</si>
  <si>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</si>
  <si>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</si>
  <si>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</si>
  <si>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</si>
  <si>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</si>
  <si>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</si>
  <si>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</si>
  <si>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</si>
  <si>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</si>
  <si>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</si>
  <si>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</si>
  <si>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</si>
  <si>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</si>
  <si>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</si>
  <si>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</si>
  <si>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</si>
  <si>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</si>
  <si>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</si>
  <si>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</si>
  <si>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</si>
  <si>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</si>
  <si>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</si>
  <si>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</si>
  <si>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</si>
  <si>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</si>
  <si>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</si>
  <si>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</si>
  <si>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</si>
  <si>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</si>
  <si>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</si>
  <si>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</si>
  <si>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</si>
  <si>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</si>
  <si>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</si>
  <si>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</si>
  <si>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</si>
  <si>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</si>
  <si>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</si>
  <si>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</si>
  <si>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</si>
  <si>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</si>
  <si>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</si>
  <si>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</si>
  <si>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</si>
  <si>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</si>
  <si>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</si>
  <si>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</si>
  <si>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</si>
  <si>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</si>
  <si>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</si>
  <si>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</si>
  <si>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</si>
  <si>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</si>
  <si>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</si>
  <si>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</si>
  <si>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</si>
  <si>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</si>
  <si>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</si>
  <si>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</si>
  <si>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</si>
  <si>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</si>
  <si>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</si>
  <si>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</si>
  <si>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</si>
  <si>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</si>
  <si>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</si>
  <si>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</si>
  <si>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</si>
  <si>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</si>
  <si>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</si>
  <si>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</si>
  <si>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</si>
  <si>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</si>
  <si>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</si>
  <si>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</si>
  <si>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</si>
  <si>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</si>
  <si>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</si>
  <si>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</si>
  <si>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</si>
  <si>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</si>
  <si>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</si>
  <si>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</si>
  <si>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</si>
  <si>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</si>
  <si>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</si>
  <si>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</si>
  <si>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</si>
  <si>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</si>
  <si>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</si>
  <si>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</si>
  <si>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</si>
  <si>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</si>
  <si>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</si>
  <si>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</si>
  <si>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</si>
  <si>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</si>
  <si>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</si>
  <si>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</si>
  <si>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</si>
  <si>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</si>
  <si>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</si>
  <si>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</si>
  <si>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</si>
  <si>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</si>
  <si>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</si>
  <si>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</si>
  <si>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</si>
  <si>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</si>
  <si>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</si>
  <si>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</si>
  <si>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</si>
  <si>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</si>
  <si>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</si>
  <si>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</si>
  <si>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</si>
  <si>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</si>
  <si>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</si>
  <si>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</si>
  <si>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</si>
  <si>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</si>
  <si>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</si>
  <si>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</si>
  <si>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</si>
  <si>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</si>
  <si>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</si>
  <si>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</si>
  <si>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</si>
  <si>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</si>
  <si>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</si>
  <si>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</si>
  <si>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</si>
  <si>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</si>
  <si>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</si>
  <si>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</si>
  <si>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</si>
  <si>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</si>
  <si>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</si>
  <si>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</si>
  <si>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</si>
  <si>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</si>
  <si>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</si>
  <si>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</si>
  <si>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</si>
  <si>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</si>
  <si>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</si>
  <si>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</si>
  <si>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</si>
  <si>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</si>
  <si>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</si>
  <si>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</si>
  <si>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</si>
  <si>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</si>
  <si>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</si>
  <si>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</si>
  <si>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</si>
  <si>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</si>
  <si>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</si>
  <si>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</si>
  <si>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</si>
  <si>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</si>
  <si>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</si>
  <si>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</si>
  <si>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</si>
  <si>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</si>
  <si>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</si>
  <si>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</si>
  <si>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</si>
  <si>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</si>
  <si>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</si>
  <si>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</si>
  <si>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</si>
  <si>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</si>
  <si>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</si>
  <si>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</si>
  <si>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</si>
  <si>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</si>
  <si>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</si>
  <si>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</si>
  <si>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</si>
  <si>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</si>
  <si>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</si>
  <si>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</si>
  <si>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</si>
  <si>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</si>
  <si>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</si>
  <si>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</si>
  <si>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</si>
  <si>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</si>
  <si>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</si>
  <si>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</si>
  <si>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</si>
  <si>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</si>
  <si>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</si>
  <si>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</si>
  <si>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</si>
  <si>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</si>
  <si>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</si>
  <si>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</si>
  <si>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</si>
  <si>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</si>
  <si>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</si>
  <si>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</si>
  <si>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</si>
  <si>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</si>
  <si>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</si>
  <si>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</si>
  <si>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</si>
  <si>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</si>
  <si>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</si>
  <si>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</si>
  <si>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</si>
  <si>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</si>
  <si>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</si>
  <si>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</si>
  <si>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</si>
  <si>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</si>
  <si>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</si>
  <si>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</si>
  <si>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</si>
  <si>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</si>
  <si>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</si>
  <si>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</si>
  <si>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</si>
  <si>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</si>
  <si>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</si>
  <si>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</si>
  <si>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</si>
  <si>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</si>
  <si>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</si>
  <si>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</si>
  <si>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</si>
  <si>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</si>
  <si>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</si>
  <si>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</si>
  <si>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</si>
  <si>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</si>
  <si>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</si>
  <si>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</si>
  <si>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</si>
  <si>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</si>
  <si>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</si>
  <si>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</si>
  <si>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</si>
  <si>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</si>
  <si>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</si>
  <si>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</si>
  <si>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</si>
  <si>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</si>
  <si>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</si>
  <si>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</si>
  <si>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</si>
  <si>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</si>
  <si>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</si>
  <si>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</si>
  <si>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</si>
  <si>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</si>
  <si>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</si>
  <si>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</si>
  <si>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</si>
  <si>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</si>
  <si>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</si>
  <si>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</si>
  <si>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</si>
  <si>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</si>
  <si>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</si>
  <si>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</si>
  <si>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</si>
  <si>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</si>
  <si>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</si>
  <si>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</si>
  <si>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</si>
  <si>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</si>
  <si>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</si>
  <si>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</si>
  <si>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</si>
  <si>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</si>
  <si>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</si>
  <si>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</si>
  <si>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</si>
  <si>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</si>
  <si>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</si>
  <si>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</si>
  <si>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</si>
  <si>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</si>
  <si>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</si>
  <si>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</si>
  <si>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</si>
  <si>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</si>
  <si>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</si>
  <si>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</si>
  <si>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</si>
  <si>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</si>
  <si>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</si>
  <si>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</si>
  <si>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</si>
  <si>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</si>
  <si>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</si>
  <si>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</si>
  <si>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</si>
  <si>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</si>
  <si>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</si>
  <si>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</si>
  <si>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</si>
  <si>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</si>
  <si>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</si>
  <si>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</si>
  <si>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</si>
  <si>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</si>
  <si>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</si>
  <si>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</si>
  <si>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</si>
  <si>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</si>
  <si>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</si>
  <si>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</si>
  <si>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</si>
  <si>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</si>
  <si>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</si>
  <si>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</si>
  <si>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</si>
  <si>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</si>
  <si>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</si>
  <si>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</si>
  <si>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</si>
  <si>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</si>
  <si>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</si>
  <si>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</si>
  <si>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</si>
  <si>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</si>
  <si>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</si>
  <si>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</si>
  <si>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</si>
  <si>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</si>
  <si>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</si>
  <si>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</si>
  <si>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</si>
  <si>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</si>
  <si>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</si>
  <si>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</si>
  <si>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</si>
  <si>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</si>
  <si>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</si>
  <si>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</si>
  <si>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</si>
  <si>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</si>
  <si>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</si>
  <si>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</si>
  <si>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</si>
  <si>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</si>
  <si>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</si>
  <si>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</si>
  <si>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</si>
  <si>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</si>
  <si>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</si>
  <si>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</si>
  <si>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</si>
  <si>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</si>
  <si>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</si>
  <si>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</si>
  <si>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</si>
  <si>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</si>
  <si>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</si>
  <si>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</si>
  <si>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</si>
  <si>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</si>
  <si>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</si>
  <si>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</si>
  <si>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</si>
  <si>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</si>
  <si>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</si>
  <si>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</si>
  <si>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</si>
  <si>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</si>
  <si>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</si>
  <si>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</si>
  <si>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</si>
  <si>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</si>
  <si>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</si>
  <si>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</si>
  <si>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</si>
  <si>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</si>
  <si>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</si>
  <si>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</si>
  <si>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</si>
  <si>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</si>
  <si>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</si>
  <si>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</si>
  <si>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</si>
  <si>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</si>
  <si>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</si>
  <si>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</si>
  <si>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</si>
  <si>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</si>
  <si>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</si>
  <si>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</si>
  <si>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</si>
  <si>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</si>
  <si>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</si>
  <si>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</si>
  <si>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</si>
  <si>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</si>
  <si>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</si>
  <si>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</si>
  <si>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</si>
  <si>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</si>
  <si>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</si>
  <si>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</si>
  <si>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</si>
  <si>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</si>
  <si>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</si>
  <si>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</si>
  <si>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</si>
  <si>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</si>
  <si>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</si>
  <si>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</si>
  <si>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</si>
  <si>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</si>
  <si>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</si>
  <si>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</si>
  <si>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</si>
  <si>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</si>
  <si>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</si>
  <si>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</si>
  <si>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</si>
  <si>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</si>
  <si>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</si>
  <si>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</si>
  <si>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</si>
  <si>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</si>
  <si>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</si>
  <si>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</si>
  <si>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</si>
  <si>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</si>
  <si>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</si>
  <si>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</si>
  <si>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</si>
  <si>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</si>
  <si>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</si>
  <si>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</si>
  <si>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</si>
  <si>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</si>
  <si>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</si>
  <si>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</si>
  <si>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</si>
  <si>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</si>
  <si>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</si>
  <si>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</si>
  <si>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</si>
  <si>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</si>
  <si>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</si>
  <si>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</si>
  <si>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</si>
  <si>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</si>
  <si>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</si>
  <si>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</si>
  <si>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</si>
  <si>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</si>
  <si>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</si>
  <si>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</si>
  <si>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</si>
  <si>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</si>
  <si>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</si>
  <si>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</si>
  <si>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</si>
  <si>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</si>
  <si>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</si>
  <si>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</si>
  <si>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</si>
  <si>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</si>
  <si>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</si>
  <si>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</si>
  <si>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</si>
  <si>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</si>
  <si>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</si>
  <si>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</si>
  <si>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</si>
  <si>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</si>
  <si>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</si>
  <si>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</si>
  <si>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</si>
  <si>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</si>
  <si>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</si>
  <si>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</si>
  <si>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</si>
  <si>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</si>
  <si>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</si>
  <si>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</si>
  <si>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</si>
  <si>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</si>
  <si>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</si>
  <si>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</si>
  <si>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</si>
  <si>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</si>
  <si>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</si>
  <si>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</si>
  <si>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</si>
  <si>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</si>
  <si>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</si>
  <si>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</si>
  <si>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</si>
  <si>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</si>
  <si>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</si>
  <si>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</si>
  <si>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</si>
  <si>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</si>
  <si>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</si>
  <si>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</si>
  <si>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</si>
  <si>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</si>
  <si>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</si>
  <si>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</si>
  <si>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</si>
  <si>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</si>
  <si>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</si>
  <si>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</si>
  <si>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</si>
  <si>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</si>
  <si>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</si>
  <si>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</si>
  <si>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</si>
  <si>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</si>
  <si>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</si>
  <si>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</si>
  <si>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</si>
  <si>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</si>
  <si>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</si>
  <si>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</si>
  <si>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</si>
  <si>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</si>
  <si>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</si>
  <si>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</si>
  <si>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</si>
  <si>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</si>
  <si>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</si>
  <si>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</si>
  <si>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</si>
  <si>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</si>
  <si>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</si>
  <si>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</si>
  <si>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</si>
  <si>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</si>
  <si>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</si>
  <si>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</si>
  <si>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</si>
  <si>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</si>
  <si>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</si>
  <si>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</si>
  <si>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</si>
  <si>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</si>
  <si>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</si>
  <si>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</si>
  <si>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</si>
  <si>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</si>
  <si>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</si>
  <si>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</si>
  <si>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</si>
  <si>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</si>
  <si>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</si>
  <si>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</si>
  <si>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</si>
  <si>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</si>
  <si>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</si>
  <si>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</si>
  <si>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</si>
  <si>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</si>
  <si>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</si>
  <si>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</si>
  <si>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</si>
  <si>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</si>
  <si>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</si>
  <si>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</si>
  <si>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</si>
  <si>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</si>
  <si>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</si>
  <si>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</si>
  <si>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</si>
  <si>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</si>
  <si>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</si>
  <si>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</si>
  <si>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</si>
  <si>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</si>
  <si>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</si>
  <si>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</si>
  <si>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</si>
  <si>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</si>
  <si>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</si>
  <si>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</si>
  <si>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</si>
  <si>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</si>
  <si>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</si>
  <si>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</si>
  <si>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</si>
  <si>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</si>
  <si>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</si>
  <si>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</si>
  <si>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</si>
  <si>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</si>
  <si>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</si>
  <si>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</si>
  <si>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</si>
  <si>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</si>
  <si>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</si>
  <si>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</si>
  <si>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</si>
  <si>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</si>
  <si>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</si>
  <si>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</si>
  <si>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</si>
  <si>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</si>
  <si>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</si>
  <si>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</si>
  <si>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</si>
  <si>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</si>
  <si>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</si>
  <si>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</si>
  <si>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</si>
  <si>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</si>
  <si>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</si>
  <si>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</si>
  <si>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</si>
  <si>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</si>
  <si>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</si>
  <si>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</si>
  <si>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</si>
  <si>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</si>
  <si>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</si>
  <si>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</si>
  <si>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</si>
  <si>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</si>
  <si>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</si>
  <si>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</si>
  <si>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</si>
  <si>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</si>
  <si>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</si>
  <si>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</si>
  <si>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</si>
  <si>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</si>
  <si>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</si>
  <si>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</si>
  <si>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</si>
  <si>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</si>
  <si>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</si>
  <si>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</si>
  <si>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</si>
  <si>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</si>
  <si>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</si>
  <si>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</si>
  <si>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</si>
  <si>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</si>
  <si>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</si>
  <si>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</si>
  <si>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</si>
  <si>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</si>
  <si>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</si>
  <si>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</si>
  <si>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</si>
  <si>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</si>
  <si>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</si>
  <si>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</si>
  <si>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</si>
  <si>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</si>
  <si>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</si>
  <si>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</si>
  <si>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</si>
  <si>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</si>
  <si>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</si>
  <si>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</si>
  <si>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</si>
  <si>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</si>
  <si>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</si>
  <si>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</si>
  <si>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</si>
  <si>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</si>
  <si>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</si>
  <si>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</si>
  <si>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</si>
  <si>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</si>
  <si>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</si>
  <si>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</si>
  <si>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</si>
  <si>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</si>
  <si>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</si>
  <si>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</si>
  <si>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</si>
  <si>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</si>
  <si>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</si>
  <si>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</si>
  <si>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</si>
  <si>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</si>
  <si>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</si>
  <si>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</si>
  <si>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</si>
  <si>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</si>
  <si>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</si>
  <si>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</si>
  <si>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</si>
  <si>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</si>
  <si>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</si>
  <si>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</si>
  <si>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</si>
  <si>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</si>
  <si>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</si>
  <si>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</si>
  <si>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</si>
  <si>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</si>
  <si>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</si>
  <si>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</si>
  <si>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</si>
  <si>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</si>
  <si>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</si>
  <si>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</si>
  <si>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</si>
  <si>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</si>
  <si>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</si>
  <si>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</si>
  <si>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</si>
  <si>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</si>
  <si>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</si>
  <si>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</si>
  <si>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</si>
  <si>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</si>
  <si>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</si>
  <si>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</si>
  <si>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</si>
  <si>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</si>
  <si>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</si>
  <si>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</si>
  <si>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</si>
  <si>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</si>
  <si>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</si>
  <si>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</si>
  <si>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</si>
  <si>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</si>
  <si>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</si>
  <si>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</si>
  <si>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</si>
  <si>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</si>
  <si>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</si>
  <si>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</si>
  <si>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</si>
  <si>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</si>
  <si>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</si>
  <si>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</si>
  <si>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</si>
  <si>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</si>
  <si>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</si>
  <si>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</si>
  <si>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</si>
  <si>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</si>
  <si>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</si>
  <si>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</si>
  <si>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</si>
  <si>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</si>
  <si>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</si>
  <si>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</si>
  <si>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</si>
  <si>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</si>
  <si>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</si>
  <si>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</si>
  <si>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</si>
  <si>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</si>
  <si>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</si>
  <si>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</si>
  <si>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</si>
  <si>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</si>
  <si>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</si>
  <si>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</si>
  <si>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</si>
  <si>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</si>
  <si>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</si>
  <si>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</si>
  <si>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</si>
  <si>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</si>
  <si>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</si>
  <si>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</si>
  <si>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</si>
  <si>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</si>
  <si>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</si>
  <si>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</si>
  <si>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</si>
  <si>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</si>
  <si>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</si>
  <si>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</si>
  <si>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</si>
  <si>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</si>
  <si>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</si>
  <si>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</si>
  <si>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</si>
  <si>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</si>
  <si>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</si>
  <si>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</si>
  <si>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</si>
  <si>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</si>
  <si>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</si>
  <si>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</si>
  <si>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</si>
  <si>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</si>
  <si>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</si>
  <si>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</si>
  <si>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</si>
  <si>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</si>
  <si>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</si>
  <si>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</si>
  <si>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</si>
  <si>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</si>
  <si>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</si>
  <si>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</si>
  <si>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</si>
  <si>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</si>
  <si>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</si>
  <si>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</si>
  <si>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</si>
  <si>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</si>
  <si>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</si>
  <si>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</si>
  <si>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</si>
  <si>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</si>
  <si>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</si>
  <si>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</si>
  <si>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</si>
  <si>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</si>
  <si>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</si>
  <si>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</si>
  <si>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</si>
  <si>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</si>
  <si>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</si>
  <si>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</si>
  <si>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</si>
  <si>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</si>
  <si>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</si>
  <si>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</si>
  <si>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</si>
  <si>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</si>
  <si>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</si>
  <si>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</si>
  <si>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</si>
  <si>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</si>
  <si>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</si>
  <si>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</si>
  <si>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</si>
  <si>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</si>
  <si>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</si>
  <si>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</si>
  <si>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</si>
  <si>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</si>
  <si>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</si>
  <si>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</si>
  <si>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</si>
  <si>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</si>
  <si>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</si>
  <si>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</si>
  <si>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</si>
  <si>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</si>
  <si>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</si>
  <si>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</si>
  <si>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</si>
  <si>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</si>
  <si>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</si>
  <si>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</si>
  <si>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</si>
  <si>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</si>
  <si>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</si>
  <si>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</si>
  <si>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</si>
  <si>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</si>
  <si>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</si>
  <si>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</si>
  <si>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</si>
  <si>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</si>
  <si>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</si>
  <si>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</si>
  <si>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</si>
  <si>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</si>
  <si>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</si>
  <si>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</si>
  <si>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</si>
  <si>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</si>
  <si>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</si>
  <si>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</si>
  <si>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</si>
  <si>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</si>
  <si>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</si>
  <si>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</si>
  <si>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</si>
  <si>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</si>
  <si>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</si>
  <si>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</si>
  <si>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</si>
  <si>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</si>
  <si>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</si>
  <si>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</si>
  <si>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</si>
  <si>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</si>
  <si>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</si>
  <si>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</si>
  <si>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</si>
  <si>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</si>
  <si>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</si>
  <si>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</si>
  <si>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</si>
  <si>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</si>
  <si>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</si>
  <si>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</si>
  <si>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</si>
  <si>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</si>
  <si>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</si>
  <si>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</si>
  <si>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</si>
  <si>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</si>
  <si>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</si>
  <si>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</si>
  <si>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</si>
  <si>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</si>
  <si>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</si>
  <si>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</si>
  <si>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</si>
  <si>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</si>
  <si>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</si>
  <si>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</si>
  <si>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</si>
  <si>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</si>
  <si>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</si>
  <si>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</si>
  <si>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</si>
  <si>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</si>
  <si>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</si>
  <si>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</si>
  <si>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</si>
  <si>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</si>
  <si>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</si>
  <si>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</si>
  <si>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</si>
  <si>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</si>
  <si>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</si>
  <si>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</si>
  <si>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</si>
  <si>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</si>
  <si>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</si>
  <si>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</si>
  <si>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</si>
  <si>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</si>
  <si>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</si>
  <si>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</si>
  <si>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</si>
  <si>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</si>
  <si>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</si>
  <si>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</si>
  <si>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</si>
  <si>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</si>
  <si>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</si>
  <si>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</si>
  <si>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</si>
  <si>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</si>
  <si>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</si>
  <si>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</si>
  <si>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</si>
  <si>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</si>
  <si>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</si>
  <si>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</si>
  <si>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</si>
  <si>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</si>
  <si>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</si>
  <si>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</si>
  <si>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</si>
  <si>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</si>
  <si>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</si>
  <si>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</si>
  <si>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</si>
  <si>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</si>
  <si>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</si>
  <si>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</si>
  <si>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</si>
  <si>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</si>
  <si>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</si>
  <si>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</si>
  <si>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</si>
  <si>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</si>
  <si>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</si>
  <si>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</si>
  <si>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</si>
  <si>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</si>
  <si>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</si>
  <si>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</si>
  <si>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</si>
  <si>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</si>
  <si>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</si>
  <si>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</si>
  <si>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</si>
  <si>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</si>
  <si>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</si>
  <si>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</si>
  <si>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</si>
  <si>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</si>
  <si>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</si>
  <si>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</si>
  <si>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</si>
  <si>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</si>
  <si>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</si>
  <si>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</si>
  <si>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</si>
  <si>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</si>
  <si>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</si>
  <si>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</si>
  <si>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</si>
  <si>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</si>
  <si>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</si>
  <si>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</si>
  <si>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</si>
  <si>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</si>
  <si>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</si>
  <si>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</si>
  <si>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</si>
  <si>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</si>
  <si>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</si>
  <si>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</si>
  <si>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</si>
  <si>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</si>
  <si>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</si>
  <si>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</si>
  <si>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</si>
  <si>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</si>
  <si>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</si>
  <si>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</si>
  <si>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</si>
  <si>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</si>
  <si>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</si>
  <si>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</si>
  <si>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</si>
  <si>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</si>
  <si>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</si>
  <si>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</si>
  <si>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</si>
  <si>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</si>
  <si>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</si>
  <si>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</si>
  <si>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</si>
  <si>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</si>
  <si>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</si>
  <si>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</si>
  <si>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</si>
  <si>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</si>
  <si>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</si>
  <si>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</si>
  <si>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</si>
  <si>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</si>
  <si>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</si>
  <si>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</si>
  <si>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</si>
  <si>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</si>
  <si>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</si>
  <si>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</si>
  <si>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</si>
  <si>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</si>
  <si>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</si>
  <si>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</si>
  <si>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</si>
  <si>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</si>
  <si>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</si>
  <si>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</si>
  <si>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</si>
  <si>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</si>
  <si>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</si>
  <si>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</si>
  <si>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</si>
  <si>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</si>
  <si>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</si>
  <si>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</si>
  <si>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</si>
  <si>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</si>
  <si>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</si>
  <si>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</si>
  <si>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</si>
  <si>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</si>
  <si>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</si>
  <si>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</si>
  <si>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</si>
  <si>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</si>
  <si>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</si>
  <si>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</si>
  <si>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</si>
  <si>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</si>
  <si>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</si>
  <si>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</si>
  <si>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</si>
  <si>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</si>
  <si>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</si>
  <si>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</si>
  <si>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</si>
  <si>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</si>
  <si>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</si>
  <si>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</si>
  <si>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</si>
  <si>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</si>
  <si>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</si>
  <si>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</si>
  <si>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</si>
  <si>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</si>
  <si>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</si>
  <si>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</si>
  <si>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</si>
  <si>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</si>
  <si>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</si>
  <si>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</si>
  <si>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</si>
  <si>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</si>
  <si>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</si>
  <si>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</si>
  <si>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</si>
  <si>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</si>
  <si>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</si>
  <si>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</si>
  <si>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</si>
  <si>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</si>
  <si>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</si>
  <si>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</si>
  <si>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</si>
  <si>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</si>
  <si>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</si>
  <si>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</si>
  <si>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</si>
  <si>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</si>
  <si>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</si>
  <si>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</si>
  <si>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</si>
  <si>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</si>
  <si>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</si>
  <si>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</si>
  <si>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</si>
  <si>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</si>
  <si>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</si>
  <si>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</si>
  <si>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</si>
  <si>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</si>
  <si>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</si>
  <si>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</si>
  <si>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</si>
  <si>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</si>
  <si>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</si>
  <si>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</si>
  <si>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</si>
  <si>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</si>
  <si>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</si>
  <si>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</si>
  <si>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</si>
  <si>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</si>
  <si>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</si>
  <si>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</si>
  <si>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</si>
  <si>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</si>
  <si>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</si>
  <si>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</si>
  <si>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</si>
  <si>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</si>
  <si>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</si>
  <si>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</si>
  <si>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</si>
  <si>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</si>
  <si>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</si>
  <si>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</si>
  <si>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</si>
  <si>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</si>
  <si>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</si>
  <si>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</si>
  <si>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</si>
  <si>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</si>
  <si>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</si>
  <si>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</si>
  <si>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</si>
  <si>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</si>
  <si>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</si>
  <si>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</si>
  <si>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</si>
  <si>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</si>
  <si>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</si>
  <si>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</si>
  <si>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</si>
  <si>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</si>
  <si>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</si>
  <si>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</si>
  <si>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</si>
  <si>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</si>
  <si>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</si>
  <si>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</si>
  <si>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</si>
  <si>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</si>
  <si>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</si>
  <si>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</si>
  <si>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</si>
  <si>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</si>
  <si>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</si>
  <si>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</si>
  <si>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</si>
  <si>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</si>
  <si>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</si>
  <si>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</si>
  <si>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</si>
  <si>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</si>
  <si>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</si>
  <si>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</si>
  <si>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</si>
  <si>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</si>
  <si>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</si>
  <si>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</si>
  <si>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</si>
  <si>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</si>
  <si>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</si>
  <si>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</si>
  <si>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</si>
  <si>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</si>
  <si>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</si>
  <si>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</si>
  <si>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</si>
  <si>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</si>
  <si>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</si>
  <si>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</si>
  <si>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</si>
  <si>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</si>
  <si>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</si>
  <si>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</si>
  <si>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</si>
  <si>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</si>
  <si>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</si>
  <si>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</si>
  <si>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</si>
  <si>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</si>
  <si>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</si>
  <si>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</si>
  <si>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</si>
  <si>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</si>
  <si>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</si>
  <si>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</si>
  <si>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</si>
  <si>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</si>
  <si>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</si>
  <si>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</si>
  <si>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</si>
  <si>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</si>
  <si>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</si>
  <si>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</si>
  <si>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</si>
  <si>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</si>
  <si>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</si>
  <si>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</si>
  <si>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</si>
  <si>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</si>
  <si>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</si>
  <si>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</si>
  <si>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</si>
  <si>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</si>
  <si>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</si>
  <si>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</si>
  <si>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</si>
  <si>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</si>
  <si>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</si>
  <si>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</si>
  <si>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</si>
  <si>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</si>
  <si>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</si>
  <si>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</si>
  <si>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</si>
  <si>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</si>
  <si>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</si>
  <si>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</si>
  <si>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</si>
  <si>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</si>
  <si>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</si>
  <si>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</si>
  <si>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</si>
  <si>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</si>
  <si>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</si>
  <si>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</si>
  <si>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</si>
  <si>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</si>
  <si>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</si>
  <si>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</si>
  <si>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</si>
  <si>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</si>
  <si>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</si>
  <si>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</si>
  <si>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</si>
  <si>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</si>
  <si>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</si>
  <si>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</si>
  <si>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</si>
  <si>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</si>
  <si>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</si>
  <si>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</si>
  <si>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</si>
  <si>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</si>
  <si>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</si>
  <si>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</si>
  <si>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</si>
  <si>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</si>
  <si>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</si>
  <si>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</si>
  <si>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</si>
  <si>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</si>
  <si>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</si>
  <si>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</si>
  <si>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</si>
  <si>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</si>
  <si>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</si>
  <si>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</si>
  <si>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</si>
  <si>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</si>
  <si>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</si>
  <si>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</si>
  <si>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</si>
  <si>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</si>
  <si>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</si>
  <si>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</si>
  <si>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</si>
  <si>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</si>
  <si>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</si>
  <si>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</si>
  <si>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</si>
  <si>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</si>
  <si>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</si>
  <si>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</si>
  <si>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</si>
  <si>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</si>
  <si>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</si>
  <si>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</si>
  <si>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</si>
  <si>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</si>
  <si>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</si>
  <si>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</si>
  <si>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</si>
  <si>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</si>
  <si>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</si>
  <si>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</si>
  <si>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</si>
  <si>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</si>
  <si>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</si>
  <si>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</si>
  <si>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</si>
  <si>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</si>
  <si>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</si>
  <si>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</si>
  <si>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</si>
  <si>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</si>
  <si>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</si>
  <si>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</si>
  <si>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</si>
  <si>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</si>
  <si>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</si>
  <si>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</si>
  <si>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</si>
  <si>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</si>
  <si>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</si>
  <si>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</si>
  <si>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</si>
  <si>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</si>
  <si>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</si>
  <si>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</si>
  <si>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</si>
  <si>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</si>
  <si>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</si>
  <si>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</si>
  <si>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</si>
  <si>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</si>
  <si>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</si>
  <si>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</si>
  <si>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</si>
  <si>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</si>
  <si>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</si>
  <si>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</si>
  <si>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</si>
  <si>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</si>
  <si>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</si>
  <si>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</si>
  <si>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</si>
  <si>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</si>
  <si>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</si>
  <si>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</si>
  <si>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</si>
  <si>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</si>
  <si>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</si>
  <si>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</si>
  <si>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</si>
  <si>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</si>
  <si>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</si>
  <si>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</si>
  <si>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</si>
  <si>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</si>
  <si>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</si>
  <si>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</si>
  <si>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</si>
  <si>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</si>
  <si>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</si>
  <si>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</si>
  <si>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</si>
  <si>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</si>
  <si>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</si>
  <si>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</si>
  <si>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</si>
  <si>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</si>
  <si>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</si>
  <si>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</si>
  <si>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</si>
  <si>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</si>
  <si>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</si>
  <si>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</si>
  <si>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</si>
  <si>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</si>
  <si>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</si>
  <si>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</si>
  <si>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</si>
  <si>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</si>
  <si>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</si>
  <si>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</si>
  <si>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</si>
  <si>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</si>
  <si>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</si>
  <si>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</si>
  <si>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</si>
  <si>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</si>
  <si>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</si>
  <si>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</si>
  <si>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</si>
  <si>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</si>
  <si>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</si>
  <si>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</si>
  <si>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</si>
  <si>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</si>
  <si>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</si>
  <si>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</si>
  <si>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</si>
  <si>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</si>
  <si>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</si>
  <si>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</si>
  <si>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</si>
  <si>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</si>
  <si>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</si>
  <si>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</si>
  <si>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</si>
  <si>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</si>
  <si>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</si>
  <si>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</si>
  <si>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</si>
  <si>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</si>
  <si>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</si>
  <si>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</si>
  <si>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</si>
  <si>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</si>
  <si>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</si>
  <si>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</si>
  <si>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</si>
  <si>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</si>
  <si>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</si>
  <si>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</si>
  <si>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</si>
  <si>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</si>
  <si>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</si>
  <si>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</si>
  <si>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</si>
  <si>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</si>
  <si>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</si>
  <si>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</si>
  <si>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</si>
  <si>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</si>
  <si>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</si>
  <si>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</si>
  <si>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</si>
  <si>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</si>
  <si>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</si>
  <si>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</si>
  <si>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</si>
  <si>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</si>
  <si>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</si>
  <si>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</si>
  <si>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</si>
  <si>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</si>
  <si>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</si>
  <si>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</si>
  <si>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</si>
  <si>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</si>
  <si>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</si>
  <si>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</si>
  <si>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</si>
  <si>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</si>
  <si>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</si>
  <si>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</si>
  <si>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</si>
  <si>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</si>
  <si>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</si>
  <si>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</si>
  <si>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</si>
  <si>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</si>
  <si>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</si>
  <si>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</si>
  <si>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</si>
  <si>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</si>
  <si>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</si>
  <si>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</si>
  <si>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</si>
  <si>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</si>
  <si>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</si>
  <si>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</si>
  <si>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</si>
  <si>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</si>
  <si>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</si>
  <si>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</si>
  <si>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</si>
  <si>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</si>
  <si>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</si>
  <si>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</si>
  <si>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</si>
  <si>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</si>
  <si>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</si>
  <si>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</si>
  <si>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</si>
  <si>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</si>
  <si>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</si>
  <si>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</si>
  <si>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</si>
  <si>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</si>
  <si>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</si>
  <si>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</si>
  <si>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</si>
  <si>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</si>
  <si>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</si>
  <si>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</si>
  <si>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</si>
  <si>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</si>
  <si>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</si>
  <si>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</si>
  <si>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</si>
  <si>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</si>
  <si>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</si>
  <si>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</si>
  <si>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</si>
  <si>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</si>
  <si>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</si>
  <si>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</si>
  <si>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</si>
  <si>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</si>
  <si>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</si>
  <si>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</si>
  <si>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</si>
  <si>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</si>
  <si>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</si>
  <si>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</si>
  <si>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</si>
  <si>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</si>
  <si>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</si>
  <si>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</si>
  <si>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</si>
  <si>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</si>
  <si>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</si>
  <si>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</si>
  <si>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</si>
  <si>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</si>
  <si>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</si>
  <si>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</si>
  <si>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</si>
  <si>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</si>
  <si>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</si>
  <si>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</si>
  <si>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</si>
  <si>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</si>
  <si>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</si>
  <si>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</si>
  <si>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</si>
  <si>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</si>
  <si>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</si>
  <si>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</si>
  <si>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</si>
  <si>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</si>
  <si>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</si>
  <si>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</si>
  <si>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</si>
  <si>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</si>
  <si>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</si>
  <si>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</si>
  <si>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</si>
  <si>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</si>
  <si>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</si>
  <si>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</si>
  <si>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</si>
  <si>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</si>
  <si>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</si>
  <si>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</si>
  <si>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</si>
  <si>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</si>
  <si>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</si>
  <si>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</si>
  <si>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</si>
  <si>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</si>
  <si>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</si>
  <si>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</si>
  <si>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</si>
  <si>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</si>
  <si>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</si>
  <si>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</si>
  <si>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</si>
  <si>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</si>
  <si>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</si>
  <si>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</si>
  <si>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</si>
  <si>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</si>
  <si>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</si>
  <si>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</si>
  <si>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</si>
  <si>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</si>
  <si>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</si>
  <si>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</si>
  <si>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</si>
  <si>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</si>
  <si>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</si>
  <si>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</si>
  <si>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</si>
  <si>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</si>
  <si>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</si>
  <si>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</si>
  <si>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</si>
  <si>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</si>
  <si>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</si>
  <si>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</si>
  <si>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</si>
  <si>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</si>
  <si>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</si>
  <si>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</si>
  <si>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</si>
  <si>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</si>
  <si>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</si>
  <si>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</si>
  <si>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</si>
  <si>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</si>
  <si>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</si>
  <si>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</si>
  <si>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</si>
  <si>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</si>
  <si>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</si>
  <si>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</si>
  <si>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</si>
  <si>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</si>
  <si>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</si>
  <si>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</si>
  <si>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</si>
  <si>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</si>
  <si>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</si>
  <si>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</si>
  <si>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</si>
  <si>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</si>
  <si>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</si>
  <si>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</si>
  <si>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</si>
  <si>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</si>
  <si>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</si>
  <si>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</si>
  <si>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</si>
  <si>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</si>
  <si>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</si>
  <si>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</si>
  <si>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</si>
  <si>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</si>
  <si>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</si>
  <si>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</si>
  <si>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</si>
  <si>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</si>
  <si>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</si>
  <si>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</si>
  <si>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</si>
  <si>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</si>
  <si>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</si>
  <si>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</si>
  <si>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</si>
  <si>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</si>
  <si>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</si>
  <si>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</si>
  <si>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</si>
  <si>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</si>
  <si>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</si>
  <si>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</si>
  <si>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</si>
  <si>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</si>
  <si>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</si>
  <si>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</si>
  <si>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</si>
  <si>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</si>
  <si>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</si>
  <si>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</si>
  <si>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</si>
  <si>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</si>
  <si>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</si>
  <si>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</si>
  <si>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</si>
  <si>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</si>
  <si>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</si>
  <si>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</si>
  <si>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</si>
  <si>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</si>
  <si>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</si>
  <si>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</si>
  <si>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</si>
  <si>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</si>
  <si>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</si>
  <si>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</si>
  <si>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</si>
  <si>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</si>
  <si>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</si>
  <si>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</si>
  <si>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</si>
  <si>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</si>
  <si>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</si>
  <si>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</si>
  <si>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</si>
  <si>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</si>
  <si>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</si>
  <si>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</si>
  <si>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</si>
  <si>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</si>
  <si>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</si>
  <si>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</si>
  <si>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</si>
  <si>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</si>
  <si>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</si>
  <si>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</si>
  <si>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</si>
  <si>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</si>
  <si>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</si>
  <si>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</si>
  <si>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</si>
  <si>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</si>
  <si>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</si>
  <si>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</si>
  <si>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</si>
  <si>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</si>
  <si>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</si>
  <si>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</si>
  <si>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</si>
  <si>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</si>
  <si>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</si>
  <si>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</si>
  <si>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</si>
  <si>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</si>
  <si>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</si>
  <si>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</si>
  <si>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</si>
  <si>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</si>
  <si>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</si>
  <si>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</si>
  <si>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</si>
  <si>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</si>
  <si>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</si>
  <si>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</si>
  <si>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</si>
  <si>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</si>
  <si>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</si>
  <si>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</si>
  <si>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</si>
  <si>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</si>
  <si>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</si>
  <si>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</si>
  <si>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</si>
  <si>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</si>
  <si>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</si>
  <si>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</si>
  <si>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</si>
  <si>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</si>
  <si>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</si>
  <si>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</si>
  <si>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</si>
  <si>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</si>
  <si>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</si>
  <si>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</si>
  <si>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</si>
  <si>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</si>
  <si>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</si>
  <si>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</si>
  <si>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</si>
  <si>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</si>
  <si>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</si>
  <si>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</si>
  <si>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</si>
  <si>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</si>
  <si>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</si>
  <si>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</si>
  <si>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</si>
  <si>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</si>
  <si>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</si>
  <si>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</si>
  <si>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</si>
  <si>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</si>
  <si>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</si>
  <si>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</si>
  <si>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</si>
  <si>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</si>
  <si>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</si>
  <si>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</si>
  <si>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</si>
  <si>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</si>
  <si>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</si>
  <si>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</si>
  <si>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</si>
  <si>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</si>
  <si>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</si>
  <si>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</si>
  <si>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</si>
  <si>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</si>
  <si>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</si>
  <si>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</si>
  <si>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</si>
  <si>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</si>
  <si>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</si>
  <si>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</si>
  <si>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</si>
  <si>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</si>
  <si>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</si>
  <si>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</si>
  <si>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</si>
  <si>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</si>
  <si>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</si>
  <si>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</si>
  <si>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</si>
  <si>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</si>
  <si>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</si>
  <si>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</si>
  <si>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</si>
  <si>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</si>
  <si>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</si>
  <si>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</si>
  <si>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</si>
  <si>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</si>
  <si>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</si>
  <si>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</si>
  <si>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</si>
  <si>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</si>
  <si>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</si>
  <si>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</si>
  <si>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</si>
  <si>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</si>
  <si>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</si>
  <si>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</si>
  <si>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</si>
  <si>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</si>
  <si>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</si>
  <si>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</si>
  <si>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</si>
  <si>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</si>
  <si>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</si>
  <si>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</si>
  <si>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</si>
  <si>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</si>
  <si>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</si>
  <si>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</si>
  <si>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</si>
  <si>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</si>
  <si>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</si>
  <si>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</si>
  <si>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</si>
  <si>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</si>
  <si>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</si>
  <si>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</si>
  <si>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</si>
  <si>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</si>
  <si>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</si>
  <si>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</si>
  <si>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</si>
  <si>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</si>
  <si>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</si>
  <si>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</si>
  <si>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</si>
  <si>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</si>
  <si>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</si>
  <si>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</si>
  <si>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</si>
  <si>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</si>
  <si>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</si>
  <si>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</si>
  <si>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</si>
  <si>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</si>
  <si>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</si>
  <si>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</si>
  <si>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</si>
  <si>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</si>
  <si>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</si>
  <si>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</si>
  <si>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</si>
  <si>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</si>
  <si>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</si>
  <si>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</si>
  <si>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</si>
  <si>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</si>
  <si>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</si>
  <si>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</si>
  <si>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</si>
  <si>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</si>
  <si>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</si>
  <si>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</si>
  <si>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</si>
  <si>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</si>
  <si>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</si>
  <si>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</si>
  <si>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</si>
  <si>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</si>
  <si>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</si>
  <si>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</si>
  <si>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</si>
  <si>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</si>
  <si>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</si>
  <si>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</si>
  <si>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</si>
  <si>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</si>
  <si>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</si>
  <si>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</si>
  <si>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</si>
  <si>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</si>
  <si>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</si>
  <si>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</si>
  <si>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</si>
  <si>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</si>
  <si>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</si>
  <si>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</si>
  <si>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</si>
  <si>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</si>
  <si>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</si>
  <si>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</si>
  <si>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</si>
  <si>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</si>
  <si>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</si>
  <si>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</si>
  <si>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</si>
  <si>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</si>
  <si>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</si>
  <si>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</si>
  <si>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</si>
  <si>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</si>
  <si>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</si>
  <si>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</si>
  <si>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</si>
  <si>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</si>
  <si>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</si>
  <si>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</si>
  <si>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</si>
  <si>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</si>
  <si>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</si>
  <si>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</si>
  <si>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</si>
  <si>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</si>
  <si>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</si>
  <si>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</si>
  <si>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</si>
  <si>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</si>
  <si>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</si>
  <si>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</si>
  <si>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</si>
  <si>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</si>
  <si>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</si>
  <si>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</si>
  <si>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</si>
  <si>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</si>
  <si>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</si>
  <si>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</si>
  <si>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</si>
  <si>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</si>
  <si>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</si>
  <si>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</si>
  <si>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</si>
  <si>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</si>
  <si>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</si>
  <si>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</si>
  <si>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</si>
  <si>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</si>
  <si>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</si>
  <si>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</si>
  <si>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</si>
  <si>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</si>
  <si>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</si>
  <si>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</si>
  <si>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</si>
  <si>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</si>
  <si>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</si>
  <si>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</si>
  <si>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</si>
  <si>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</si>
  <si>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</si>
  <si>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</si>
  <si>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</si>
  <si>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</si>
  <si>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</si>
  <si>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</si>
  <si>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</si>
  <si>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</si>
  <si>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</si>
  <si>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</si>
  <si>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</si>
  <si>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</si>
  <si>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</si>
  <si>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</si>
  <si>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</si>
  <si>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</si>
  <si>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</si>
  <si>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</si>
  <si>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</si>
  <si>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</si>
  <si>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</si>
  <si>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</si>
  <si>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</si>
  <si>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</si>
  <si>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</si>
  <si>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</si>
  <si>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</si>
  <si>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</si>
  <si>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</si>
  <si>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</si>
  <si>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</si>
  <si>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</si>
  <si>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</si>
  <si>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</si>
  <si>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</si>
  <si>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</si>
  <si>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</si>
  <si>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</si>
  <si>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</si>
  <si>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</si>
  <si>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</si>
  <si>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</si>
  <si>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</si>
  <si>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</si>
  <si>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</si>
  <si>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</si>
  <si>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</si>
  <si>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</si>
  <si>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</si>
  <si>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</si>
  <si>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</si>
  <si>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</si>
  <si>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</si>
  <si>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</si>
  <si>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</si>
  <si>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</si>
  <si>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</si>
  <si>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</si>
  <si>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</si>
  <si>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</si>
  <si>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</si>
  <si>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</si>
  <si>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</si>
  <si>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</si>
  <si>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</si>
  <si>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</si>
  <si>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</si>
  <si>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</si>
  <si>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</si>
  <si>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</si>
  <si>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</si>
  <si>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</si>
  <si>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</si>
  <si>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</si>
  <si>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</si>
  <si>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</si>
  <si>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</si>
  <si>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</si>
  <si>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</si>
  <si>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</si>
  <si>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</si>
  <si>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</si>
  <si>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</si>
  <si>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</si>
  <si>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</si>
  <si>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</si>
  <si>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</si>
  <si>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</si>
  <si>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</si>
  <si>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</si>
  <si>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</si>
  <si>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</si>
  <si>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</si>
  <si>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</si>
  <si>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</si>
  <si>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</si>
  <si>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</si>
  <si>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</si>
  <si>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</si>
  <si>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</si>
  <si>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</si>
  <si>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</si>
  <si>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</si>
  <si>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</si>
  <si>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</si>
  <si>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</si>
  <si>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</si>
  <si>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</si>
  <si>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</si>
  <si>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</si>
  <si>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</si>
  <si>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</si>
  <si>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</si>
  <si>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</si>
  <si>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</si>
  <si>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</si>
  <si>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</si>
  <si>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</si>
  <si>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</si>
  <si>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</si>
  <si>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</si>
  <si>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</si>
  <si>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</si>
  <si>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</si>
  <si>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</si>
  <si>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</si>
  <si>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</si>
  <si>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</si>
  <si>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</si>
  <si>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</si>
  <si>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</si>
  <si>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</si>
  <si>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</si>
  <si>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</si>
  <si>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</si>
  <si>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</si>
  <si>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</si>
  <si>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</si>
  <si>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</si>
  <si>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</si>
  <si>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</si>
  <si>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</si>
  <si>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</si>
  <si>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</si>
  <si>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</si>
  <si>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</si>
  <si>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</si>
  <si>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</si>
  <si>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</si>
  <si>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</si>
  <si>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</si>
  <si>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</si>
  <si>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</si>
  <si>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</si>
  <si>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</si>
  <si>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</si>
  <si>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</si>
  <si>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</si>
  <si>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</si>
  <si>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</si>
  <si>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</si>
  <si>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</si>
  <si>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</si>
  <si>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</si>
  <si>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</si>
  <si>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</si>
  <si>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</si>
  <si>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</si>
  <si>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</si>
  <si>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</si>
  <si>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</si>
  <si>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</si>
  <si>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</si>
  <si>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</si>
  <si>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</si>
  <si>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</si>
  <si>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</si>
  <si>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</si>
  <si>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</si>
  <si>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</si>
  <si>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</si>
  <si>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</si>
  <si>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</si>
  <si>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</si>
  <si>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</si>
  <si>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</si>
  <si>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</si>
  <si>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</si>
  <si>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</si>
  <si>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</si>
  <si>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</si>
  <si>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</si>
  <si>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</si>
  <si>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</si>
  <si>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</si>
  <si>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</si>
  <si>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</si>
  <si>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</si>
  <si>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</si>
  <si>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</si>
  <si>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</si>
  <si>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</si>
  <si>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</si>
  <si>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</si>
  <si>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</si>
  <si>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</si>
  <si>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</si>
  <si>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</si>
  <si>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</si>
  <si>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</si>
  <si>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</si>
  <si>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</si>
  <si>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</si>
  <si>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</si>
  <si>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</si>
  <si>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</si>
  <si>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</si>
  <si>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</si>
  <si>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</si>
  <si>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</si>
  <si>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</si>
  <si>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</si>
  <si>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</si>
  <si>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</si>
  <si>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</si>
  <si>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</si>
  <si>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</si>
  <si>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</si>
  <si>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</si>
  <si>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</si>
  <si>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</si>
  <si>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</si>
  <si>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</si>
  <si>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</si>
  <si>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</si>
  <si>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</si>
  <si>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</si>
  <si>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</si>
  <si>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</si>
  <si>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</si>
  <si>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</si>
  <si>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</si>
  <si>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</si>
  <si>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</si>
  <si>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</si>
  <si>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</si>
  <si>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</si>
  <si>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</si>
  <si>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</si>
  <si>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</si>
  <si>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</si>
  <si>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</si>
  <si>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</si>
  <si>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</si>
  <si>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</si>
  <si>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</si>
  <si>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</si>
  <si>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</si>
  <si>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</si>
  <si>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</si>
  <si>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</si>
  <si>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</si>
  <si>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</si>
  <si>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</si>
  <si>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</si>
  <si>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</si>
  <si>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</si>
  <si>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</si>
  <si>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</si>
  <si>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</si>
  <si>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</si>
  <si>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</si>
  <si>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</si>
  <si>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</si>
  <si>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</si>
  <si>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</si>
  <si>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</si>
  <si>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</si>
  <si>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</si>
  <si>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</si>
  <si>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</si>
  <si>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</si>
  <si>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</si>
  <si>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</si>
  <si>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</si>
  <si>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</si>
  <si>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</si>
  <si>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</si>
  <si>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</si>
  <si>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</si>
  <si>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</si>
  <si>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</si>
  <si>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</si>
  <si>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</si>
  <si>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</si>
  <si>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</si>
  <si>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</si>
  <si>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</si>
  <si>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</si>
  <si>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</si>
  <si>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</si>
  <si>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</si>
  <si>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</si>
  <si>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</si>
  <si>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</si>
  <si>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</si>
  <si>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</si>
  <si>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</si>
  <si>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</si>
  <si>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</si>
  <si>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</si>
  <si>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</si>
  <si>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</si>
  <si>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</si>
  <si>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</si>
  <si>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</si>
  <si>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</si>
  <si>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</si>
  <si>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</si>
  <si>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</si>
  <si>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</si>
  <si>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</si>
  <si>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</si>
  <si>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</si>
  <si>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</si>
  <si>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</si>
  <si>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</si>
  <si>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</si>
  <si>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</si>
  <si>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</si>
  <si>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</si>
  <si>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</si>
  <si>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</si>
  <si>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</si>
  <si>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</si>
  <si>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</si>
  <si>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</si>
  <si>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</si>
  <si>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</si>
  <si>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</si>
  <si>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</si>
  <si>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</si>
  <si>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</si>
  <si>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</si>
  <si>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</si>
  <si>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</si>
  <si>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</si>
  <si>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</si>
  <si>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</si>
  <si>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</si>
  <si>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</si>
  <si>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</si>
  <si>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</si>
  <si>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</si>
  <si>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</si>
  <si>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</si>
  <si>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</si>
  <si>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</si>
  <si>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</si>
  <si>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</si>
  <si>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</si>
  <si>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</si>
  <si>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</si>
  <si>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</si>
  <si>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</si>
  <si>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</si>
  <si>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</si>
  <si>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</si>
  <si>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</si>
  <si>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</si>
  <si>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</si>
  <si>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</si>
  <si>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</si>
  <si>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</si>
  <si>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</si>
  <si>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</si>
  <si>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</si>
  <si>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</si>
  <si>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</si>
  <si>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</si>
  <si>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</si>
  <si>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</si>
  <si>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</si>
  <si>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</si>
  <si>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</si>
  <si>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</si>
  <si>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</si>
  <si>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</si>
  <si>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</si>
  <si>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</si>
  <si>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</si>
  <si>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</si>
  <si>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</si>
  <si>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</si>
  <si>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</si>
  <si>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</si>
  <si>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</si>
  <si>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</si>
  <si>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</si>
  <si>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</si>
  <si>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</si>
  <si>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</si>
  <si>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</si>
  <si>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</si>
  <si>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</si>
  <si>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</si>
  <si>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</si>
  <si>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</si>
  <si>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</si>
  <si>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</si>
  <si>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</si>
  <si>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</si>
  <si>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</si>
  <si>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</si>
  <si>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</si>
  <si>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</si>
  <si>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</si>
  <si>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</si>
  <si>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</si>
  <si>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</si>
  <si>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</si>
  <si>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</si>
  <si>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</si>
  <si>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</si>
  <si>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</si>
  <si>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</si>
  <si>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</si>
  <si>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</si>
  <si>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</si>
  <si>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</si>
  <si>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</si>
  <si>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</si>
  <si>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</si>
  <si>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</si>
  <si>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</si>
  <si>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</si>
  <si>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</si>
  <si>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</si>
  <si>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</si>
  <si>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</si>
  <si>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</si>
  <si>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</si>
  <si>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</si>
  <si>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</si>
  <si>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</si>
  <si>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</si>
  <si>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</si>
  <si>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</si>
  <si>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</si>
  <si>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</si>
  <si>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</si>
  <si>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</si>
  <si>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</si>
  <si>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</si>
  <si>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</si>
  <si>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</si>
  <si>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</si>
  <si>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</si>
  <si>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</si>
  <si>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</si>
  <si>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</si>
  <si>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</si>
  <si>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</si>
  <si>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</si>
  <si>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</si>
  <si>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</si>
  <si>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</si>
  <si>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</si>
  <si>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</si>
  <si>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</si>
  <si>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</si>
  <si>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</si>
  <si>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</si>
  <si>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</si>
  <si>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</si>
  <si>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</si>
  <si>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</si>
  <si>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</si>
  <si>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</si>
  <si>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</si>
  <si>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</si>
  <si>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</si>
  <si>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</si>
  <si>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</si>
  <si>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</si>
  <si>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</si>
  <si>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</si>
  <si>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</si>
  <si>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</si>
  <si>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</si>
  <si>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</si>
  <si>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</si>
  <si>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</si>
  <si>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</si>
  <si>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</si>
  <si>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</si>
  <si>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</si>
  <si>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</si>
  <si>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</si>
  <si>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</si>
  <si>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</si>
  <si>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</si>
  <si>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</si>
  <si>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</si>
  <si>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</si>
  <si>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</si>
  <si>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</si>
  <si>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</si>
  <si>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</si>
  <si>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</si>
  <si>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</si>
  <si>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</si>
  <si>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</si>
  <si>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</si>
  <si>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</si>
  <si>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</si>
  <si>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</si>
  <si>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</si>
  <si>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</si>
  <si>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</si>
  <si>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</si>
  <si>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</si>
  <si>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</si>
  <si>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</si>
  <si>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</si>
  <si>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</si>
  <si>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</si>
  <si>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</si>
  <si>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</si>
  <si>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</si>
  <si>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</si>
  <si>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</si>
  <si>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</si>
  <si>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</si>
  <si>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</si>
  <si>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</si>
  <si>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</si>
  <si>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</si>
  <si>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</si>
  <si>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</si>
  <si>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</si>
  <si>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</si>
  <si>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</si>
  <si>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</si>
  <si>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</si>
  <si>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</si>
  <si>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</si>
  <si>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</si>
  <si>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</si>
  <si>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</si>
  <si>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</si>
  <si>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</si>
  <si>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</si>
  <si>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</si>
  <si>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</si>
  <si>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</si>
  <si>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</si>
  <si>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</si>
  <si>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</si>
  <si>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</si>
  <si>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</si>
  <si>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</si>
  <si>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</si>
  <si>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</si>
  <si>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</si>
  <si>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</si>
  <si>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</si>
  <si>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</si>
  <si>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</si>
  <si>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</si>
  <si>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</si>
  <si>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</si>
  <si>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</si>
  <si>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</si>
  <si>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</si>
  <si>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</si>
  <si>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</si>
  <si>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</si>
  <si>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</si>
  <si>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</si>
  <si>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</si>
  <si>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</si>
  <si>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</si>
  <si>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</si>
  <si>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</si>
  <si>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</si>
  <si>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</si>
  <si>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</si>
  <si>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</si>
  <si>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</si>
  <si>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</si>
  <si>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</si>
  <si>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</si>
  <si>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</si>
  <si>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</si>
  <si>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</si>
  <si>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</si>
  <si>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</si>
  <si>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</si>
  <si>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</si>
  <si>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</si>
  <si>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</si>
  <si>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</si>
  <si>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</si>
  <si>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</si>
  <si>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</si>
  <si>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</si>
  <si>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</si>
  <si>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</si>
  <si>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</si>
  <si>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</si>
  <si>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</si>
  <si>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</si>
  <si>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</si>
  <si>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</si>
  <si>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</si>
  <si>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</si>
  <si>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</si>
  <si>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</si>
  <si>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</si>
  <si>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</si>
  <si>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</si>
  <si>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</si>
  <si>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</si>
  <si>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</si>
  <si>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</si>
  <si>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</si>
  <si>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</si>
  <si>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</si>
  <si>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</si>
  <si>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</si>
  <si>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</si>
  <si>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</si>
  <si>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</si>
  <si>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</si>
  <si>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</si>
  <si>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</si>
  <si>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</si>
  <si>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</si>
  <si>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</si>
  <si>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</si>
  <si>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</si>
  <si>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</si>
  <si>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</si>
  <si>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</si>
  <si>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</si>
  <si>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</si>
  <si>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</si>
  <si>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</si>
  <si>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</si>
  <si>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</si>
  <si>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</si>
  <si>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</si>
  <si>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</si>
  <si>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</si>
  <si>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</si>
  <si>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</si>
  <si>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</si>
  <si>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</si>
  <si>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</si>
  <si>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</si>
  <si>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</si>
  <si>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</si>
  <si>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</si>
  <si>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</si>
  <si>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</si>
  <si>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</si>
  <si>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</si>
  <si>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</si>
  <si>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</si>
  <si>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</si>
  <si>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</si>
  <si>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</si>
  <si>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</si>
  <si>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</si>
  <si>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</si>
  <si>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</si>
  <si>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</si>
  <si>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</si>
  <si>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</si>
  <si>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</si>
  <si>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</si>
  <si>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</si>
  <si>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</si>
  <si>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</si>
  <si>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</si>
  <si>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</si>
  <si>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</si>
  <si>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</si>
  <si>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</si>
  <si>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</si>
  <si>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</si>
  <si>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</si>
  <si>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</si>
  <si>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</si>
  <si>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</si>
  <si>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</si>
  <si>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</si>
  <si>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</si>
  <si>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</si>
  <si>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</si>
  <si>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</si>
  <si>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</si>
  <si>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</si>
  <si>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</si>
  <si>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</si>
  <si>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</si>
  <si>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</si>
  <si>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</si>
  <si>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</si>
  <si>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</si>
  <si>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</si>
  <si>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</si>
  <si>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</si>
  <si>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</si>
  <si>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</si>
  <si>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</si>
  <si>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</si>
  <si>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</si>
  <si>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</si>
  <si>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</si>
  <si>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</si>
  <si>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</si>
  <si>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</si>
  <si>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</si>
  <si>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</si>
  <si>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</si>
  <si>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</si>
  <si>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</si>
  <si>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</si>
  <si>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</si>
  <si>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</si>
  <si>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</si>
  <si>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</si>
  <si>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</si>
  <si>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</si>
  <si>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</si>
  <si>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</si>
  <si>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</si>
  <si>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</si>
  <si>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</si>
  <si>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</si>
  <si>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</si>
  <si>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</si>
  <si>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</si>
  <si>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</si>
  <si>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</si>
  <si>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</si>
  <si>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</si>
  <si>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</si>
  <si>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</si>
  <si>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</si>
  <si>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</si>
  <si>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</si>
  <si>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</si>
  <si>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</si>
  <si>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</si>
  <si>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</si>
  <si>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</si>
  <si>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</si>
  <si>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</si>
  <si>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</si>
  <si>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</si>
  <si>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</si>
  <si>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</si>
  <si>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</si>
  <si>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</si>
  <si>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</si>
  <si>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</si>
  <si>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</si>
  <si>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</si>
  <si>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</si>
  <si>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</si>
  <si>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</si>
  <si>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</si>
  <si>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</si>
  <si>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</si>
  <si>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</si>
  <si>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</si>
  <si>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</si>
  <si>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</si>
  <si>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</si>
  <si>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</si>
  <si>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</si>
  <si>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</si>
  <si>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</si>
  <si>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</si>
  <si>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</si>
  <si>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</si>
  <si>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</si>
  <si>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</si>
  <si>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</si>
  <si>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</si>
  <si>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</si>
  <si>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</si>
  <si>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</si>
  <si>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</si>
  <si>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</si>
  <si>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</si>
  <si>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</si>
  <si>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</si>
  <si>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</si>
  <si>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</si>
  <si>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</si>
  <si>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</si>
  <si>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</si>
  <si>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</si>
  <si>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</si>
  <si>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</si>
  <si>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</si>
  <si>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</si>
  <si>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</si>
  <si>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</si>
  <si>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</si>
  <si>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</si>
  <si>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</si>
  <si>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</si>
  <si>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</si>
  <si>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</si>
  <si>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</si>
  <si>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</si>
  <si>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</si>
  <si>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</si>
  <si>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</si>
  <si>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</si>
  <si>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</si>
  <si>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</si>
  <si>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</si>
  <si>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</si>
  <si>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</si>
  <si>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</si>
  <si>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</si>
  <si>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</si>
  <si>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</si>
  <si>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</si>
  <si>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</si>
  <si>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</si>
  <si>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</si>
  <si>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</si>
  <si>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</si>
  <si>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</si>
  <si>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</si>
  <si>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</si>
  <si>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</si>
  <si>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</si>
  <si>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</si>
  <si>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</si>
  <si>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</si>
  <si>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</si>
  <si>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</si>
  <si>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</si>
  <si>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</si>
  <si>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</si>
  <si>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</si>
  <si>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</si>
  <si>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</si>
  <si>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</si>
  <si>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</si>
  <si>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</si>
  <si>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</si>
  <si>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</si>
  <si>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</si>
  <si>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</si>
  <si>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</si>
  <si>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</si>
  <si>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</si>
  <si>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</si>
  <si>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</si>
  <si>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</si>
  <si>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</si>
  <si>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</si>
  <si>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</si>
  <si>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</si>
  <si>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</si>
  <si>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</si>
  <si>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</si>
  <si>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</si>
  <si>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</si>
  <si>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</si>
  <si>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</si>
  <si>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</si>
  <si>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</si>
  <si>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</si>
  <si>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</si>
  <si>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</si>
  <si>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</si>
  <si>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</si>
  <si>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</si>
  <si>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</si>
  <si>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</si>
  <si>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</si>
  <si>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</si>
  <si>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</si>
  <si>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</si>
  <si>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</si>
  <si>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</si>
  <si>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</si>
  <si>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</si>
  <si>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</si>
  <si>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</si>
  <si>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</si>
  <si>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</si>
  <si>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</si>
  <si>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</si>
  <si>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</si>
  <si>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</si>
  <si>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</si>
  <si>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</si>
  <si>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</si>
  <si>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</si>
  <si>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</si>
  <si>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</si>
  <si>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</si>
  <si>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</si>
  <si>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</si>
  <si>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</si>
  <si>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</si>
  <si>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</si>
  <si>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</si>
  <si>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</si>
  <si>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</si>
  <si>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</si>
  <si>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</si>
  <si>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</si>
  <si>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</si>
  <si>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</si>
  <si>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</si>
  <si>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</si>
  <si>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</si>
  <si>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</si>
  <si>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</si>
  <si>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</si>
  <si>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</si>
  <si>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</si>
  <si>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</si>
  <si>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</si>
  <si>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</si>
  <si>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</si>
  <si>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</si>
  <si>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</si>
  <si>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</si>
  <si>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</si>
  <si>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</si>
  <si>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</si>
  <si>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</si>
  <si>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</si>
  <si>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</si>
  <si>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</si>
  <si>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</si>
  <si>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</si>
  <si>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</si>
  <si>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</si>
  <si>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</si>
  <si>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</si>
  <si>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</si>
  <si>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</si>
  <si>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</si>
  <si>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</si>
  <si>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</si>
  <si>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</si>
  <si>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</si>
  <si>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</si>
  <si>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</si>
  <si>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</si>
  <si>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</si>
  <si>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</si>
  <si>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</si>
  <si>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</si>
  <si>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</si>
  <si>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</si>
  <si>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</si>
  <si>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</si>
  <si>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</si>
  <si>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</si>
  <si>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</si>
  <si>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</si>
  <si>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</si>
  <si>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</si>
  <si>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</si>
  <si>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</si>
  <si>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</si>
  <si>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</si>
  <si>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</si>
  <si>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</si>
  <si>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</si>
  <si>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</si>
  <si>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</si>
  <si>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</si>
  <si>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</si>
  <si>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</si>
  <si>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</si>
  <si>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</si>
  <si>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</si>
  <si>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</si>
  <si>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</si>
  <si>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</si>
  <si>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</si>
  <si>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</si>
  <si>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</si>
  <si>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</si>
  <si>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</si>
  <si>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</si>
  <si>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</si>
  <si>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</si>
  <si>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</si>
  <si>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</si>
  <si>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</si>
  <si>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</si>
  <si>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</si>
  <si>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</si>
  <si>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</si>
  <si>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</si>
  <si>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</si>
  <si>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</si>
  <si>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</si>
  <si>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</si>
  <si>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</si>
  <si>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</si>
  <si>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</si>
  <si>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</si>
  <si>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</si>
  <si>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</si>
  <si>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</si>
  <si>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</si>
  <si>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</si>
  <si>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</si>
  <si>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</si>
  <si>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</si>
  <si>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</si>
  <si>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</si>
  <si>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</si>
  <si>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</si>
  <si>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</si>
  <si>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</si>
  <si>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</si>
  <si>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</si>
  <si>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</si>
  <si>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</si>
  <si>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</si>
  <si>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</si>
  <si>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</si>
  <si>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</si>
  <si>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</si>
  <si>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</si>
  <si>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</si>
  <si>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</si>
  <si>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</si>
  <si>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</si>
  <si>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</si>
  <si>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</si>
  <si>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</si>
  <si>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</si>
  <si>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</si>
  <si>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</si>
  <si>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</si>
  <si>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</si>
  <si>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</si>
  <si>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</si>
  <si>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</si>
  <si>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</si>
  <si>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</si>
  <si>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</si>
  <si>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</si>
  <si>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</si>
  <si>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</si>
  <si>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</si>
  <si>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</si>
  <si>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</si>
  <si>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</si>
  <si>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</si>
  <si>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</si>
  <si>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</si>
  <si>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</si>
  <si>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</si>
  <si>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</si>
  <si>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</si>
  <si>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</si>
  <si>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</si>
  <si>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</si>
  <si>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</si>
  <si>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</si>
  <si>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</si>
  <si>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</si>
  <si>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</si>
  <si>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</si>
  <si>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</si>
  <si>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</si>
  <si>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</si>
  <si>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</si>
  <si>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</si>
  <si>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</si>
  <si>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</si>
  <si>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</si>
  <si>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</si>
  <si>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</si>
  <si>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</si>
  <si>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</si>
  <si>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</si>
  <si>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</si>
  <si>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</si>
  <si>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</si>
  <si>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</si>
  <si>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</si>
  <si>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</si>
  <si>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</si>
  <si>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</si>
  <si>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</si>
  <si>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</si>
  <si>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</si>
  <si>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</si>
  <si>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</si>
  <si>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</si>
  <si>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</si>
  <si>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</si>
  <si>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</si>
  <si>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</si>
  <si>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</si>
  <si>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</si>
  <si>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</si>
  <si>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</si>
  <si>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</si>
  <si>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</si>
  <si>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</si>
  <si>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</si>
  <si>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</si>
  <si>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</si>
  <si>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</si>
  <si>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</si>
  <si>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</si>
  <si>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</si>
  <si>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</si>
  <si>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</si>
  <si>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</si>
  <si>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</si>
  <si>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</si>
  <si>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</si>
  <si>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</si>
  <si>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</si>
  <si>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</si>
  <si>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</si>
  <si>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</si>
  <si>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</si>
  <si>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</si>
  <si>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</si>
  <si>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</si>
  <si>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</si>
  <si>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</si>
  <si>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</si>
  <si>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</si>
  <si>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</si>
  <si>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</si>
  <si>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</si>
  <si>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</si>
  <si>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</si>
  <si>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</si>
  <si>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</si>
  <si>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</si>
  <si>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</si>
  <si>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</si>
  <si>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</si>
  <si>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</si>
  <si>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</si>
  <si>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</si>
  <si>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</si>
  <si>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</si>
  <si>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</si>
  <si>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</si>
  <si>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</si>
  <si>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</si>
  <si>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</si>
  <si>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</si>
  <si>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</si>
  <si>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</si>
  <si>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</si>
  <si>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</si>
  <si>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</si>
  <si>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</si>
  <si>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</si>
  <si>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</si>
  <si>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</si>
  <si>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</si>
  <si>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</si>
  <si>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</si>
  <si>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</si>
  <si>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</si>
  <si>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</si>
  <si>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</si>
  <si>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</si>
  <si>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</si>
  <si>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</si>
  <si>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</si>
  <si>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</si>
  <si>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</si>
  <si>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</si>
  <si>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</si>
  <si>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</si>
  <si>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</si>
  <si>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</si>
  <si>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</si>
  <si>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</si>
  <si>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</si>
  <si>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</si>
  <si>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</si>
  <si>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</si>
  <si>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</si>
  <si>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</si>
  <si>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</si>
  <si>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</si>
  <si>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</si>
  <si>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</si>
  <si>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</si>
  <si>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</si>
  <si>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</si>
  <si>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</si>
  <si>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</si>
  <si>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</si>
  <si>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</si>
  <si>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</si>
  <si>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</si>
  <si>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</si>
  <si>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</si>
  <si>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</si>
  <si>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</si>
  <si>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</si>
  <si>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</si>
  <si>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</si>
  <si>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</si>
  <si>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</si>
  <si>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</si>
  <si>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</si>
  <si>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</si>
  <si>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</si>
  <si>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</si>
  <si>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</si>
  <si>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</si>
  <si>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</si>
  <si>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</si>
  <si>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</si>
  <si>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</si>
  <si>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</si>
  <si>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</si>
  <si>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</si>
  <si>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</si>
  <si>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</si>
  <si>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</si>
  <si>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</si>
  <si>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</si>
  <si>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</si>
  <si>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</si>
  <si>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</si>
  <si>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</si>
  <si>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</si>
  <si>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</si>
  <si>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</si>
  <si>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</si>
  <si>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</si>
  <si>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</si>
  <si>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</si>
  <si>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</si>
  <si>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</si>
  <si>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</si>
  <si>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</si>
  <si>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</si>
  <si>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</si>
  <si>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</si>
  <si>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</si>
  <si>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</si>
  <si>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</si>
  <si>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</si>
  <si>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</si>
  <si>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</si>
  <si>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</si>
  <si>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</si>
  <si>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</si>
  <si>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</si>
  <si>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</si>
  <si>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</si>
  <si>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</si>
  <si>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</si>
  <si>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</si>
  <si>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</si>
  <si>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</si>
  <si>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</si>
  <si>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</si>
  <si>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</si>
  <si>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</si>
  <si>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</si>
  <si>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</si>
  <si>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</si>
  <si>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</si>
  <si>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</si>
  <si>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</si>
  <si>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</si>
  <si>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</si>
  <si>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</si>
  <si>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</si>
  <si>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</si>
  <si>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</si>
  <si>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</si>
  <si>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</si>
  <si>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</si>
  <si>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</si>
  <si>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</si>
  <si>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</si>
  <si>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</si>
  <si>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</si>
  <si>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</si>
  <si>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</si>
  <si>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</si>
  <si>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</si>
  <si>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</si>
  <si>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</si>
  <si>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</si>
  <si>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</si>
  <si>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</si>
  <si>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</si>
  <si>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</si>
  <si>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</si>
  <si>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</si>
  <si>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</si>
  <si>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</si>
  <si>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</si>
  <si>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</si>
  <si>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</si>
  <si>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</si>
  <si>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</si>
  <si>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</si>
  <si>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</si>
  <si>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</si>
  <si>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</si>
  <si>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</si>
  <si>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</si>
  <si>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</si>
  <si>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</si>
  <si>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</si>
  <si>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</si>
  <si>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</si>
  <si>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</si>
  <si>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</si>
  <si>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</si>
  <si>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</si>
  <si>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</si>
  <si>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</si>
  <si>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</si>
  <si>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</si>
  <si>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</si>
  <si>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</si>
  <si>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</si>
  <si>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</si>
  <si>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</si>
  <si>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</si>
  <si>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</si>
  <si>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</si>
  <si>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</si>
  <si>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</si>
  <si>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</si>
  <si>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</si>
  <si>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</si>
  <si>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</si>
  <si>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</si>
  <si>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</si>
  <si>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</si>
  <si>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</si>
  <si>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</si>
  <si>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</si>
  <si>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</si>
  <si>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</si>
  <si>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</si>
  <si>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</si>
  <si>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</si>
  <si>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</si>
  <si>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</si>
  <si>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</si>
  <si>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</si>
  <si>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</si>
  <si>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</si>
  <si>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</si>
  <si>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</si>
  <si>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</si>
  <si>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</si>
  <si>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</si>
  <si>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</si>
  <si>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</si>
  <si>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</si>
  <si>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</si>
  <si>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</si>
  <si>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</si>
  <si>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</si>
  <si>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</si>
  <si>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</si>
  <si>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</si>
  <si>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</si>
  <si>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</si>
  <si>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</si>
  <si>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</si>
  <si>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</si>
  <si>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</si>
  <si>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</si>
  <si>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</si>
  <si>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</si>
  <si>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</si>
  <si>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</si>
  <si>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</si>
  <si>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</si>
  <si>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</si>
  <si>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</si>
  <si>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</si>
  <si>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</si>
  <si>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</si>
  <si>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</si>
  <si>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</si>
  <si>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</si>
  <si>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</si>
  <si>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</si>
  <si>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</si>
  <si>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</si>
  <si>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</si>
  <si>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</si>
  <si>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</si>
  <si>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</si>
  <si>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</si>
  <si>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</si>
  <si>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</si>
  <si>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</si>
  <si>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</si>
  <si>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</si>
  <si>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</si>
  <si>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</si>
  <si>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</si>
  <si>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</si>
  <si>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</si>
  <si>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</si>
  <si>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</si>
  <si>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</si>
  <si>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</si>
  <si>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</si>
  <si>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</si>
  <si>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</si>
  <si>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</si>
  <si>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</si>
  <si>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</si>
  <si>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</si>
  <si>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</si>
  <si>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</si>
  <si>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</si>
  <si>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</si>
  <si>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</si>
  <si>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</si>
  <si>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</si>
  <si>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</si>
  <si>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</si>
  <si>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</si>
  <si>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</si>
  <si>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</si>
  <si>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</si>
  <si>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</si>
  <si>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</si>
  <si>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</si>
  <si>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</si>
  <si>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</si>
  <si>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</si>
  <si>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</si>
  <si>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</si>
  <si>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</si>
  <si>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</si>
  <si>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</si>
  <si>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</si>
  <si>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</si>
  <si>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</si>
  <si>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</si>
  <si>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</si>
  <si>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</si>
  <si>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</si>
  <si>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</si>
  <si>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</si>
  <si>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</si>
  <si>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</si>
  <si>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</si>
  <si>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</si>
  <si>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</si>
  <si>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</si>
  <si>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</si>
  <si>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</si>
  <si>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</si>
  <si>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</si>
  <si>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</si>
  <si>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</si>
  <si>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</si>
  <si>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</si>
  <si>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</si>
  <si>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</si>
  <si>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</si>
  <si>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</si>
  <si>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</si>
  <si>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</si>
  <si>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</si>
  <si>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</si>
  <si>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</si>
  <si>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</si>
  <si>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</si>
  <si>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</si>
  <si>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</si>
  <si>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</si>
  <si>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</si>
  <si>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</si>
  <si>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</si>
  <si>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</si>
  <si>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</si>
  <si>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</si>
  <si>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</si>
  <si>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</si>
  <si>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</si>
  <si>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</si>
  <si>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</si>
  <si>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</si>
  <si>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</si>
  <si>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</si>
  <si>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</si>
  <si>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</si>
  <si>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</si>
  <si>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</si>
  <si>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</si>
  <si>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</si>
  <si>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</si>
  <si>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</si>
  <si>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</si>
  <si>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</si>
  <si>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</si>
  <si>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</si>
  <si>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</si>
  <si>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</si>
  <si>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</si>
  <si>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</si>
  <si>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</si>
  <si>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</si>
  <si>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</si>
  <si>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</si>
  <si>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</si>
  <si>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</si>
  <si>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</si>
  <si>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</si>
  <si>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</si>
  <si>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</si>
  <si>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</si>
  <si>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</si>
  <si>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</si>
  <si>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</si>
  <si>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</si>
  <si>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</si>
  <si>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</si>
  <si>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</si>
  <si>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</si>
  <si>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</si>
  <si>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</si>
  <si>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</si>
  <si>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</si>
  <si>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</si>
  <si>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</si>
  <si>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</si>
  <si>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</si>
  <si>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</si>
  <si>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</si>
  <si>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</si>
  <si>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</si>
  <si>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</si>
  <si>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</si>
  <si>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</si>
  <si>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</si>
  <si>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</si>
  <si>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</si>
  <si>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</si>
  <si>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</si>
  <si>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</si>
  <si>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</si>
  <si>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</si>
  <si>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</si>
  <si>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</si>
  <si>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</si>
  <si>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</si>
  <si>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</si>
  <si>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</si>
  <si>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</si>
  <si>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</si>
  <si>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</si>
  <si>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</si>
  <si>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</si>
  <si>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</si>
  <si>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</si>
  <si>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</si>
  <si>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</si>
  <si>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</si>
  <si>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</si>
  <si>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</si>
  <si>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</si>
  <si>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</si>
  <si>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</si>
  <si>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</si>
  <si>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</si>
  <si>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</si>
  <si>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</si>
  <si>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</si>
  <si>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</si>
  <si>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</si>
  <si>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</si>
  <si>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</si>
  <si>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</si>
  <si>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</si>
  <si>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</si>
  <si>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</si>
  <si>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</si>
  <si>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</si>
  <si>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</si>
  <si>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</si>
  <si>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</si>
  <si>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</si>
  <si>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</si>
  <si>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</si>
  <si>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</si>
  <si>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</si>
  <si>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</si>
  <si>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</si>
  <si>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</si>
  <si>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</si>
  <si>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</si>
  <si>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</si>
  <si>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</si>
  <si>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</si>
  <si>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</si>
  <si>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</si>
  <si>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</si>
  <si>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</si>
  <si>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</si>
  <si>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</si>
  <si>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</si>
  <si>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</si>
  <si>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</si>
  <si>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</si>
  <si>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</si>
  <si>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</si>
  <si>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</si>
  <si>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</si>
  <si>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</si>
  <si>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</si>
  <si>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</si>
  <si>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</si>
  <si>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</si>
  <si>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</si>
  <si>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</si>
  <si>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</si>
  <si>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</si>
  <si>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</si>
  <si>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</si>
  <si>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</si>
  <si>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</si>
  <si>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</si>
  <si>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</si>
  <si>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</si>
  <si>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</si>
  <si>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</si>
  <si>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</si>
  <si>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</si>
  <si>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</si>
  <si>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</si>
  <si>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</si>
  <si>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</si>
  <si>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</si>
  <si>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</si>
  <si>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</si>
  <si>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</si>
  <si>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</si>
  <si>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</si>
  <si>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</si>
  <si>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</si>
  <si>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</si>
  <si>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</si>
  <si>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</si>
  <si>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</si>
  <si>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</si>
  <si>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</si>
  <si>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</si>
  <si>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</si>
  <si>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</si>
  <si>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</si>
  <si>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</si>
  <si>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</si>
  <si>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</si>
  <si>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</si>
  <si>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</si>
  <si>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</si>
  <si>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</si>
  <si>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</si>
  <si>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</si>
  <si>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</si>
  <si>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</si>
  <si>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</si>
  <si>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</si>
  <si>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</si>
  <si>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</si>
  <si>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</si>
  <si>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</si>
  <si>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</si>
  <si>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</si>
  <si>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</si>
  <si>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</si>
  <si>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</si>
  <si>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</si>
  <si>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</si>
  <si>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</si>
  <si>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</si>
  <si>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</si>
  <si>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</si>
  <si>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</si>
  <si>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</si>
  <si>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</si>
  <si>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</si>
  <si>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</si>
  <si>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</si>
  <si>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</si>
  <si>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</si>
  <si>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</si>
  <si>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</si>
  <si>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</si>
  <si>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</si>
  <si>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</si>
  <si>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</si>
  <si>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</si>
  <si>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</si>
  <si>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</si>
  <si>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</si>
  <si>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</si>
  <si>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</si>
  <si>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</si>
  <si>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</si>
  <si>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</si>
  <si>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</si>
  <si>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</si>
  <si>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</si>
  <si>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</si>
  <si>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</si>
  <si>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</si>
  <si>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</si>
  <si>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</si>
  <si>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</si>
  <si>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</si>
  <si>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</si>
  <si>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</si>
  <si>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</si>
  <si>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</si>
  <si>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</si>
  <si>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</si>
  <si>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</si>
  <si>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</si>
  <si>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</si>
  <si>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</si>
  <si>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</si>
  <si>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</si>
  <si>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</si>
  <si>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</si>
  <si>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</si>
  <si>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</si>
  <si>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</si>
  <si>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</si>
  <si>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</si>
  <si>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</si>
  <si>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</si>
  <si>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</si>
  <si>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</si>
  <si>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</si>
  <si>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</si>
  <si>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</si>
  <si>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</si>
  <si>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</si>
  <si>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</si>
  <si>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</si>
  <si>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</si>
  <si>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</si>
  <si>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</si>
  <si>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</si>
  <si>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</si>
  <si>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</si>
  <si>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</si>
  <si>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</si>
  <si>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</si>
  <si>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</si>
  <si>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</si>
  <si>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</si>
  <si>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</si>
  <si>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</si>
  <si>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</si>
  <si>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</si>
  <si>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</si>
  <si>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</si>
  <si>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</si>
  <si>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</si>
  <si>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</si>
  <si>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</si>
  <si>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</si>
  <si>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</si>
  <si>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</si>
  <si>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</si>
  <si>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</si>
  <si>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</si>
  <si>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</si>
  <si>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</si>
  <si>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</si>
  <si>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</si>
  <si>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</si>
  <si>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</si>
  <si>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</si>
  <si>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</si>
  <si>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</si>
  <si>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</si>
  <si>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</si>
  <si>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</si>
  <si>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</si>
  <si>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</si>
  <si>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</si>
  <si>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</si>
  <si>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</si>
  <si>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</si>
  <si>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</si>
  <si>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</si>
  <si>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</si>
  <si>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</si>
  <si>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</si>
  <si>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</si>
  <si>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</si>
  <si>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</si>
  <si>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</si>
  <si>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</si>
  <si>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</si>
  <si>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</si>
  <si>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</si>
  <si>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</si>
  <si>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</si>
  <si>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</si>
  <si>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</si>
  <si>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</si>
  <si>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</si>
  <si>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</si>
  <si>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</si>
  <si>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</si>
  <si>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</si>
  <si>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</si>
  <si>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</si>
  <si>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</si>
  <si>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</si>
  <si>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</si>
  <si>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</si>
  <si>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</si>
  <si>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</si>
  <si>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</si>
  <si>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</si>
  <si>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</si>
  <si>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</si>
  <si>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</si>
  <si>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</si>
  <si>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</si>
  <si>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</si>
  <si>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</si>
  <si>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</si>
  <si>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</si>
  <si>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</si>
  <si>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</si>
  <si>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</si>
  <si>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</si>
  <si>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</si>
  <si>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</si>
  <si>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</si>
  <si>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</si>
  <si>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</si>
  <si>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</si>
  <si>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</si>
  <si>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</si>
  <si>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</si>
  <si>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</si>
  <si>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</si>
  <si>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</si>
  <si>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</si>
  <si>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</si>
  <si>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</si>
  <si>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</si>
  <si>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</si>
  <si>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</si>
  <si>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</si>
  <si>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</si>
  <si>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</si>
  <si>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</si>
  <si>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</si>
  <si>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</si>
  <si>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</si>
  <si>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</si>
  <si>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</si>
  <si>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</si>
  <si>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</si>
  <si>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</si>
  <si>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</si>
  <si>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</si>
  <si>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</si>
  <si>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</si>
  <si>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</si>
  <si>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</si>
  <si>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</si>
  <si>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</si>
  <si>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</si>
  <si>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</si>
  <si>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</si>
  <si>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</si>
  <si>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</si>
  <si>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</si>
  <si>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</si>
  <si>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</si>
  <si>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</si>
  <si>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</si>
  <si>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</si>
  <si>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</si>
  <si>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</si>
  <si>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</si>
  <si>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</si>
  <si>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</si>
  <si>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</si>
  <si>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</si>
  <si>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</si>
  <si>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</si>
  <si>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</si>
  <si>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</si>
  <si>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</si>
  <si>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</si>
  <si>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</si>
  <si>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</si>
  <si>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</si>
  <si>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</si>
  <si>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</si>
  <si>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</si>
  <si>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</si>
  <si>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</si>
  <si>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</si>
  <si>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</si>
  <si>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</si>
  <si>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</si>
  <si>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</si>
  <si>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</si>
  <si>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</si>
  <si>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</si>
  <si>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</si>
  <si>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</si>
  <si>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</si>
  <si>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</si>
  <si>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</si>
  <si>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</si>
  <si>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</si>
  <si>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</si>
  <si>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</si>
  <si>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</si>
  <si>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</si>
  <si>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</si>
  <si>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</si>
  <si>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</si>
  <si>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</si>
  <si>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</si>
  <si>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</si>
  <si>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</si>
  <si>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</si>
  <si>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</si>
  <si>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</si>
  <si>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</si>
  <si>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</si>
  <si>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</si>
  <si>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</si>
  <si>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</si>
  <si>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</si>
  <si>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</si>
  <si>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</si>
  <si>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</si>
  <si>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</si>
  <si>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</si>
  <si>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</si>
  <si>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</si>
  <si>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</si>
  <si>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</si>
  <si>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</si>
  <si>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</si>
  <si>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</si>
  <si>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</si>
  <si>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</si>
  <si>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</si>
  <si>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</si>
  <si>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</si>
  <si>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</si>
  <si>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</si>
  <si>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</si>
  <si>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</si>
  <si>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</si>
  <si>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</si>
  <si>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</si>
  <si>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</si>
  <si>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</si>
  <si>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</si>
  <si>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</si>
  <si>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</si>
  <si>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</si>
  <si>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</si>
  <si>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</si>
  <si>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</si>
  <si>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</si>
  <si>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</si>
  <si>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</si>
  <si>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</si>
  <si>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</si>
  <si>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</si>
  <si>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</si>
  <si>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</si>
  <si>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</si>
  <si>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</si>
  <si>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</si>
  <si>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</si>
  <si>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</si>
  <si>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</si>
  <si>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</si>
  <si>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</si>
  <si>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</si>
  <si>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</si>
  <si>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</si>
  <si>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</si>
  <si>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</si>
  <si>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</si>
  <si>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</si>
  <si>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</si>
  <si>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</si>
  <si>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</si>
  <si>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</si>
  <si>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</si>
  <si>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</si>
  <si>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</si>
  <si>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</si>
  <si>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</si>
  <si>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</si>
  <si>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</si>
  <si>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</si>
  <si>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</si>
  <si>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</si>
  <si>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</si>
  <si>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</si>
  <si>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</si>
  <si>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</si>
  <si>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</si>
  <si>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</si>
  <si>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</si>
  <si>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</si>
  <si>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</si>
  <si>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</si>
  <si>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</si>
  <si>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</si>
  <si>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</si>
  <si>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</si>
  <si>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</si>
  <si>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</si>
  <si>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</si>
  <si>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</si>
  <si>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</si>
  <si>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</si>
  <si>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</si>
  <si>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</si>
  <si>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</si>
  <si>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</si>
  <si>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</si>
  <si>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</si>
  <si>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</si>
  <si>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</si>
  <si>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</si>
  <si>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</si>
  <si>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</si>
  <si>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</si>
  <si>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</si>
  <si>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</si>
  <si>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</si>
  <si>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</si>
  <si>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</si>
  <si>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</si>
  <si>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</si>
  <si>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</si>
  <si>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</si>
  <si>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</si>
  <si>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</si>
  <si>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</si>
  <si>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</si>
  <si>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</si>
  <si>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</si>
  <si>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</si>
  <si>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</si>
  <si>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</si>
  <si>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</si>
  <si>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</si>
  <si>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</si>
  <si>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</si>
  <si>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</si>
  <si>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</si>
  <si>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</si>
  <si>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</si>
  <si>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</si>
  <si>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</si>
  <si>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</si>
  <si>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</si>
  <si>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</si>
  <si>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</si>
  <si>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</si>
  <si>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</si>
  <si>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</si>
  <si>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</si>
  <si>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</si>
  <si>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</si>
  <si>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</si>
  <si>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</si>
  <si>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</si>
  <si>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</si>
  <si>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</si>
  <si>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</si>
  <si>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</si>
  <si>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</si>
  <si>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</si>
  <si>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</si>
  <si>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</si>
  <si>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</si>
  <si>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</si>
  <si>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</si>
  <si>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</si>
  <si>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</si>
  <si>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</si>
  <si>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</si>
  <si>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</si>
  <si>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</si>
  <si>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</si>
  <si>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</si>
  <si>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</si>
  <si>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</si>
  <si>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</si>
  <si>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</si>
  <si>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</si>
  <si>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</si>
  <si>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</si>
  <si>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</si>
  <si>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</si>
  <si>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</si>
  <si>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</si>
  <si>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</si>
  <si>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</si>
  <si>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</si>
  <si>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</si>
  <si>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</si>
  <si>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</si>
  <si>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</si>
  <si>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</si>
  <si>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</si>
  <si>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</si>
  <si>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</si>
  <si>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</si>
  <si>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</si>
  <si>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</si>
  <si>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</si>
  <si>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</si>
  <si>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</si>
  <si>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</si>
  <si>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</si>
  <si>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</si>
  <si>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</si>
  <si>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</si>
  <si>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</si>
  <si>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</si>
  <si>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</si>
  <si>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</si>
  <si>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</si>
  <si>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</si>
  <si>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</si>
  <si>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</si>
  <si>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</si>
  <si>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</si>
  <si>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</si>
  <si>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</si>
  <si>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</si>
  <si>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</si>
  <si>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</si>
  <si>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</si>
  <si>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</si>
  <si>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</si>
  <si>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</si>
  <si>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</si>
  <si>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</si>
  <si>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</si>
  <si>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</si>
  <si>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</si>
  <si>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</si>
  <si>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</si>
  <si>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</si>
  <si>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</si>
  <si>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</si>
  <si>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</si>
  <si>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</si>
  <si>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</si>
  <si>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</si>
  <si>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</si>
  <si>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</si>
  <si>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</si>
  <si>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</si>
  <si>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</si>
  <si>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</si>
  <si>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</si>
  <si>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</si>
  <si>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</si>
  <si>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</si>
  <si>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</si>
  <si>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</si>
  <si>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</si>
  <si>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</si>
  <si>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</si>
  <si>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</si>
  <si>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</si>
  <si>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</si>
  <si>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</si>
  <si>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</si>
  <si>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</si>
  <si>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</si>
  <si>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</si>
  <si>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</si>
  <si>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</si>
  <si>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</si>
  <si>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</si>
  <si>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</si>
  <si>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</si>
  <si>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</si>
  <si>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</si>
  <si>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</si>
  <si>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</si>
  <si>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</si>
  <si>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</si>
  <si>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</si>
  <si>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</si>
  <si>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</si>
  <si>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</si>
  <si>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</si>
  <si>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</si>
  <si>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</si>
  <si>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</si>
  <si>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</si>
  <si>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</si>
  <si>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</si>
  <si>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</si>
  <si>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</si>
  <si>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</si>
  <si>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</si>
  <si>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</si>
  <si>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</si>
  <si>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</si>
  <si>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</si>
  <si>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</si>
  <si>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</si>
  <si>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</si>
  <si>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</si>
  <si>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</si>
  <si>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</si>
  <si>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</si>
  <si>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</si>
  <si>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</si>
  <si>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</si>
  <si>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</si>
  <si>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</si>
  <si>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</si>
  <si>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</si>
  <si>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</si>
  <si>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</si>
  <si>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</si>
  <si>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</si>
  <si>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</si>
  <si>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</si>
  <si>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</si>
  <si>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</si>
  <si>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</si>
  <si>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</si>
  <si>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</si>
  <si>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</si>
  <si>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</si>
  <si>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</si>
  <si>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</si>
  <si>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</si>
  <si>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</si>
  <si>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</si>
  <si>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</si>
  <si>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</si>
  <si>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</si>
  <si>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</si>
  <si>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</si>
  <si>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</si>
  <si>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</si>
  <si>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</si>
  <si>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</si>
  <si>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</si>
  <si>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</si>
  <si>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</si>
  <si>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</si>
  <si>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</si>
  <si>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</si>
  <si>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</si>
  <si>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</si>
  <si>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</si>
  <si>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</si>
  <si>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</si>
  <si>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</si>
  <si>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</si>
  <si>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</si>
  <si>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</si>
  <si>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</si>
  <si>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</si>
  <si>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</si>
  <si>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</si>
  <si>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</si>
  <si>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</si>
  <si>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</si>
  <si>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</si>
  <si>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</si>
  <si>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</si>
  <si>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</si>
  <si>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</si>
  <si>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</si>
  <si>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</si>
  <si>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</si>
  <si>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</si>
  <si>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</si>
  <si>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</si>
  <si>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</si>
  <si>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</si>
  <si>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</si>
  <si>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</si>
  <si>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</si>
  <si>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</si>
  <si>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</si>
  <si>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</si>
  <si>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</si>
  <si>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</si>
  <si>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</si>
  <si>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</si>
  <si>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</si>
  <si>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</si>
  <si>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</si>
  <si>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</si>
  <si>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</si>
  <si>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</si>
  <si>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</si>
  <si>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</si>
  <si>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</si>
  <si>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</si>
  <si>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</si>
  <si>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</si>
  <si>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</si>
  <si>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</si>
  <si>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</si>
  <si>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</si>
  <si>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</si>
  <si>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</si>
  <si>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</si>
  <si>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</si>
  <si>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</si>
  <si>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</si>
  <si>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</si>
  <si>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</si>
  <si>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</si>
  <si>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</si>
  <si>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</si>
  <si>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</si>
  <si>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</si>
  <si>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</si>
  <si>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</si>
  <si>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</si>
  <si>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</si>
  <si>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</si>
  <si>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</si>
  <si>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</si>
  <si>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</si>
  <si>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</si>
  <si>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</si>
  <si>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</si>
  <si>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</si>
  <si>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</si>
  <si>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</si>
  <si>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</si>
  <si>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</si>
  <si>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</si>
  <si>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</si>
  <si>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</si>
  <si>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</si>
  <si>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</si>
  <si>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</si>
  <si>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</si>
  <si>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</si>
  <si>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</si>
  <si>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</si>
  <si>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</si>
  <si>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</si>
  <si>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</si>
  <si>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</si>
  <si>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</si>
  <si>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</si>
  <si>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</si>
  <si>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</si>
  <si>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</si>
  <si>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</si>
  <si>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</si>
  <si>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</si>
  <si>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</si>
  <si>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</si>
  <si>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</si>
  <si>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</si>
  <si>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</si>
  <si>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</si>
  <si>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</si>
  <si>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</si>
  <si>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</si>
  <si>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</si>
  <si>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</si>
  <si>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</si>
  <si>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</si>
  <si>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</si>
  <si>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</si>
  <si>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</si>
  <si>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</si>
  <si>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</si>
  <si>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</si>
  <si>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</si>
  <si>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</si>
  <si>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</si>
  <si>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</si>
  <si>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</si>
  <si>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</si>
  <si>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</si>
  <si>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</si>
  <si>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</si>
  <si>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</si>
  <si>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</si>
  <si>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</si>
  <si>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</si>
  <si>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</si>
  <si>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</si>
  <si>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</si>
  <si>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</si>
  <si>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</si>
  <si>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</si>
  <si>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</si>
  <si>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</si>
  <si>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</si>
  <si>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</si>
  <si>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</si>
  <si>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</si>
  <si>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</si>
  <si>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</si>
  <si>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</si>
  <si>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</si>
  <si>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</si>
  <si>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</si>
  <si>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</si>
  <si>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</si>
  <si>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</si>
  <si>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</si>
  <si>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</si>
  <si>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</si>
  <si>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</si>
  <si>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</si>
  <si>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</si>
  <si>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</si>
  <si>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</si>
  <si>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</si>
  <si>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</si>
  <si>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</si>
  <si>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</si>
  <si>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</si>
  <si>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</si>
  <si>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</si>
  <si>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</si>
  <si>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</si>
  <si>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</si>
  <si>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</si>
  <si>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</si>
  <si>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</si>
  <si>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</si>
  <si>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</si>
  <si>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</si>
  <si>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</si>
  <si>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</si>
  <si>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</si>
  <si>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</si>
  <si>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</si>
  <si>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</si>
  <si>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</si>
  <si>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</si>
  <si>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</si>
  <si>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</si>
  <si>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</si>
  <si>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</si>
  <si>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</si>
  <si>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</si>
  <si>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</si>
  <si>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</si>
  <si>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</si>
  <si>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</si>
  <si>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</si>
  <si>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</si>
  <si>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</si>
  <si>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</si>
  <si>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</si>
  <si>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</si>
  <si>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</si>
  <si>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</si>
  <si>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</si>
  <si>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</si>
  <si>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</si>
  <si>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</si>
  <si>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</si>
  <si>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</si>
  <si>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</si>
  <si>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</si>
  <si>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</si>
  <si>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</si>
  <si>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</si>
  <si>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</si>
  <si>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</si>
  <si>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</si>
  <si>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</si>
  <si>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</si>
  <si>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</si>
  <si>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</si>
  <si>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</si>
  <si>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</si>
  <si>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</si>
  <si>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</si>
  <si>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</si>
  <si>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</si>
  <si>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</si>
  <si>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</si>
  <si>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</si>
  <si>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</si>
  <si>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</si>
  <si>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</si>
  <si>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</si>
  <si>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</si>
  <si>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</si>
  <si>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</si>
  <si>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</si>
  <si>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</si>
  <si>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</si>
  <si>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</si>
  <si>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</si>
  <si>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</si>
  <si>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</si>
  <si>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</si>
  <si>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</si>
  <si>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</si>
  <si>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</si>
  <si>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</si>
  <si>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</si>
  <si>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</si>
  <si>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</si>
  <si>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</si>
  <si>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</si>
  <si>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</si>
  <si>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</si>
  <si>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</si>
  <si>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</si>
  <si>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</si>
  <si>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</si>
  <si>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</si>
  <si>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</si>
  <si>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</si>
  <si>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</si>
  <si>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</si>
  <si>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</si>
  <si>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</si>
  <si>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</si>
  <si>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</si>
  <si>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</si>
  <si>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</si>
  <si>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</si>
  <si>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</si>
  <si>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</si>
  <si>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</si>
  <si>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</si>
  <si>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</si>
  <si>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</si>
  <si>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</si>
  <si>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</si>
  <si>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</si>
  <si>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</si>
  <si>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</si>
  <si>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</si>
  <si>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</si>
  <si>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</si>
  <si>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</si>
  <si>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</si>
  <si>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</si>
  <si>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</si>
  <si>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</si>
  <si>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</si>
  <si>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</si>
  <si>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</si>
  <si>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</si>
  <si>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</si>
  <si>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</si>
  <si>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</si>
  <si>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</si>
  <si>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</si>
  <si>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</si>
  <si>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</si>
  <si>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</si>
  <si>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</si>
  <si>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</si>
  <si>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</si>
  <si>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</si>
  <si>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</si>
  <si>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</si>
  <si>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</si>
  <si>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</si>
  <si>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</si>
  <si>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</si>
  <si>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</si>
  <si>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</si>
  <si>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</si>
  <si>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</si>
  <si>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</si>
  <si>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</si>
  <si>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</si>
  <si>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</si>
  <si>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</si>
  <si>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</si>
  <si>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</si>
  <si>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</si>
  <si>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</si>
  <si>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</si>
  <si>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</si>
  <si>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</si>
  <si>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</si>
  <si>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</si>
  <si>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</si>
  <si>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</si>
  <si>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</si>
  <si>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</si>
  <si>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</si>
  <si>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</si>
  <si>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</si>
  <si>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</si>
  <si>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</si>
  <si>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</si>
  <si>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</si>
  <si>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</si>
  <si>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</si>
  <si>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</si>
  <si>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</si>
  <si>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</si>
  <si>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</si>
  <si>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</si>
  <si>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</si>
  <si>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</si>
  <si>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</si>
  <si>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</si>
  <si>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</si>
  <si>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</si>
  <si>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</si>
  <si>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</si>
  <si>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</si>
  <si>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</si>
  <si>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</si>
  <si>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</si>
  <si>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</si>
  <si>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</si>
  <si>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</si>
  <si>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</si>
  <si>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</si>
  <si>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</si>
  <si>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</si>
  <si>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</si>
  <si>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</si>
  <si>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</si>
  <si>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</si>
  <si>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</si>
  <si>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</si>
  <si>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</si>
  <si>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</si>
  <si>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</si>
  <si>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</si>
  <si>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</si>
  <si>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</si>
  <si>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</si>
  <si>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</si>
  <si>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</si>
  <si>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</si>
  <si>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</si>
  <si>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</si>
  <si>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</si>
  <si>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</si>
  <si>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</si>
  <si>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</si>
  <si>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</si>
  <si>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</si>
  <si>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</si>
  <si>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</si>
  <si>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</si>
  <si>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</si>
  <si>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</si>
  <si>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</si>
  <si>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</si>
  <si>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</si>
  <si>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</si>
  <si>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</si>
  <si>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</si>
  <si>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</si>
  <si>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</si>
  <si>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</si>
  <si>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</si>
  <si>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</si>
  <si>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</si>
  <si>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</si>
  <si>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</si>
  <si>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</si>
  <si>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</si>
  <si>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</si>
  <si>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</si>
  <si>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</si>
  <si>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</si>
  <si>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</si>
  <si>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</si>
  <si>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</si>
  <si>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</si>
  <si>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</si>
  <si>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</si>
  <si>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</si>
  <si>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</si>
  <si>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</si>
  <si>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</si>
  <si>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</si>
  <si>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</si>
  <si>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</si>
  <si>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</si>
  <si>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</si>
  <si>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</si>
  <si>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</si>
  <si>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</si>
  <si>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</si>
  <si>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</si>
  <si>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</si>
  <si>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</si>
  <si>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</si>
  <si>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</si>
  <si>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</si>
  <si>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</si>
  <si>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</si>
  <si>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</si>
  <si>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</si>
  <si>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</si>
  <si>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</si>
  <si>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</si>
  <si>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</si>
  <si>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</si>
  <si>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</si>
  <si>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</si>
  <si>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</si>
  <si>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</si>
  <si>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</si>
  <si>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</si>
  <si>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</si>
  <si>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</si>
  <si>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</si>
  <si>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</si>
  <si>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</si>
  <si>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</si>
  <si>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</si>
  <si>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</si>
  <si>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</si>
  <si>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</si>
  <si>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</si>
  <si>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</si>
  <si>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</si>
  <si>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</si>
  <si>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</si>
  <si>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</si>
  <si>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</si>
  <si>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</si>
  <si>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</si>
  <si>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</si>
  <si>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</si>
  <si>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</si>
  <si>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</si>
  <si>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</si>
  <si>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</si>
  <si>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</si>
  <si>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</si>
  <si>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</si>
  <si>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</si>
  <si>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</si>
  <si>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</si>
  <si>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</si>
  <si>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</si>
  <si>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</si>
  <si>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</si>
  <si>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</si>
  <si>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</si>
  <si>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</si>
  <si>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</si>
  <si>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</si>
  <si>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</si>
  <si>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</si>
  <si>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</si>
  <si>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</si>
  <si>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</si>
  <si>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</si>
  <si>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</si>
  <si>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</si>
  <si>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</si>
  <si>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</si>
  <si>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</si>
  <si>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</si>
  <si>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</si>
  <si>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</si>
  <si>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</si>
  <si>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</si>
  <si>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</si>
  <si>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</si>
  <si>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</si>
  <si>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</si>
  <si>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</si>
  <si>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</si>
  <si>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</si>
  <si>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</si>
  <si>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</si>
  <si>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</si>
  <si>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</si>
  <si>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</si>
  <si>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</si>
  <si>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</si>
  <si>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</si>
  <si>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</si>
  <si>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</si>
  <si>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</si>
  <si>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</si>
  <si>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</si>
  <si>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</si>
  <si>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</si>
  <si>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</si>
  <si>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</si>
  <si>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</si>
  <si>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</si>
  <si>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</si>
  <si>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</si>
  <si>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</si>
  <si>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</si>
  <si>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</si>
  <si>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</si>
  <si>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</si>
  <si>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</si>
  <si>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</si>
  <si>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</si>
  <si>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</si>
  <si>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</si>
  <si>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</si>
  <si>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</si>
  <si>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</si>
  <si>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</si>
  <si>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</si>
  <si>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</si>
  <si>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</si>
  <si>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</si>
  <si>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</si>
  <si>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</si>
  <si>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</si>
  <si>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</si>
  <si>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</si>
  <si>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</si>
  <si>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</si>
  <si>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</si>
  <si>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</si>
  <si>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</si>
  <si>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</si>
  <si>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</si>
  <si>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</si>
  <si>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</si>
  <si>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</si>
  <si>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</si>
  <si>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</si>
  <si>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</si>
  <si>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</si>
  <si>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</si>
  <si>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</si>
  <si>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</si>
  <si>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</si>
  <si>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</si>
  <si>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</si>
  <si>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</si>
  <si>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</si>
  <si>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</si>
  <si>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</si>
  <si>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</si>
  <si>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</si>
  <si>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</si>
  <si>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</si>
  <si>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</si>
  <si>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</si>
  <si>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</si>
  <si>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</si>
  <si>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</si>
  <si>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</si>
  <si>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</si>
  <si>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</si>
  <si>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</si>
  <si>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</si>
  <si>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</si>
  <si>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</si>
  <si>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</si>
  <si>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</si>
  <si>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</si>
  <si>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</si>
  <si>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</si>
  <si>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</si>
  <si>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</si>
  <si>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</si>
  <si>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</si>
  <si>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</si>
  <si>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</si>
  <si>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</si>
  <si>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</si>
  <si>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</si>
  <si>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</si>
  <si>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</si>
  <si>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</si>
  <si>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</si>
  <si>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</si>
  <si>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</si>
  <si>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</si>
  <si>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</si>
  <si>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</si>
  <si>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</si>
  <si>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</si>
  <si>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</si>
  <si>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</si>
  <si>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</si>
  <si>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</si>
  <si>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</si>
  <si>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</si>
  <si>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</si>
  <si>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</si>
  <si>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</si>
  <si>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</si>
  <si>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</si>
  <si>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</si>
  <si>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</si>
  <si>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</si>
  <si>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</si>
  <si>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</si>
  <si>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</si>
  <si>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</si>
  <si>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</si>
  <si>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</si>
  <si>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</si>
  <si>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</si>
  <si>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</si>
  <si>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</si>
  <si>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</si>
  <si>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</si>
  <si>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</si>
  <si>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</si>
  <si>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</si>
  <si>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</si>
  <si>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</si>
  <si>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</si>
  <si>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</si>
  <si>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</si>
  <si>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</si>
  <si>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</si>
  <si>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</si>
  <si>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</si>
  <si>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</si>
  <si>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</si>
  <si>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</si>
  <si>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</si>
  <si>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</si>
  <si>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</si>
  <si>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</si>
  <si>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</si>
  <si>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</si>
  <si>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</si>
  <si>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</si>
  <si>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</si>
  <si>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</si>
  <si>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</si>
  <si>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</si>
  <si>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</si>
  <si>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</si>
  <si>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</si>
  <si>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</si>
  <si>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</si>
  <si>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</si>
  <si>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</si>
  <si>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</si>
  <si>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</si>
  <si>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</si>
  <si>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</si>
  <si>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</si>
  <si>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</si>
  <si>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</si>
  <si>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</si>
  <si>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</si>
  <si>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</si>
  <si>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</si>
  <si>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</si>
  <si>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</si>
  <si>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</si>
  <si>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</si>
  <si>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</si>
  <si>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</si>
  <si>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</si>
  <si>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</si>
  <si>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</si>
  <si>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</si>
  <si>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</si>
  <si>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</si>
  <si>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</si>
  <si>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</si>
  <si>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</si>
  <si>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</si>
  <si>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</si>
  <si>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</si>
  <si>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</si>
  <si>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</si>
  <si>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</si>
  <si>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</si>
  <si>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</si>
  <si>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</si>
  <si>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</si>
  <si>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</si>
  <si>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</si>
  <si>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</si>
  <si>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</si>
  <si>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</si>
  <si>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</si>
  <si>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</si>
  <si>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</si>
  <si>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</si>
  <si>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</si>
  <si>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</si>
  <si>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</si>
  <si>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</si>
  <si>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</si>
  <si>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</si>
  <si>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</si>
  <si>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</si>
  <si>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</si>
  <si>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</si>
  <si>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</si>
  <si>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</si>
  <si>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</si>
  <si>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</si>
  <si>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</si>
  <si>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</si>
  <si>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</si>
  <si>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</si>
  <si>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</si>
  <si>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</si>
  <si>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</si>
  <si>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</si>
  <si>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</si>
  <si>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</si>
  <si>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</si>
  <si>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</si>
  <si>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</si>
  <si>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</si>
  <si>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</si>
  <si>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</si>
  <si>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</si>
  <si>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</si>
  <si>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</si>
  <si>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</si>
  <si>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</si>
  <si>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</si>
  <si>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</si>
  <si>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</si>
  <si>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</si>
  <si>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</si>
  <si>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</si>
  <si>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</si>
  <si>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</si>
  <si>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</si>
  <si>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</si>
  <si>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</si>
  <si>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</si>
  <si>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</si>
  <si>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</si>
  <si>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</si>
  <si>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</si>
  <si>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</si>
  <si>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</si>
  <si>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</si>
  <si>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</si>
  <si>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</si>
  <si>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</si>
  <si>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</si>
  <si>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</si>
  <si>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</si>
  <si>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</si>
  <si>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</si>
  <si>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</si>
  <si>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</si>
  <si>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</si>
  <si>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</si>
  <si>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</si>
  <si>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</si>
  <si>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</si>
  <si>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</si>
  <si>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</si>
  <si>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</si>
  <si>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</si>
  <si>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</si>
  <si>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</si>
  <si>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</si>
  <si>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</si>
  <si>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</si>
  <si>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</si>
  <si>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</si>
  <si>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</si>
  <si>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</si>
  <si>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</si>
  <si>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</si>
  <si>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</si>
  <si>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</si>
  <si>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</si>
  <si>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</si>
  <si>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</si>
  <si>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</si>
  <si>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</si>
  <si>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</si>
  <si>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</si>
  <si>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</si>
  <si>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</si>
  <si>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</si>
  <si>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</si>
  <si>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</si>
  <si>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</si>
  <si>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</si>
  <si>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</si>
  <si>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</si>
  <si>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</si>
  <si>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</si>
  <si>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</si>
  <si>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</si>
  <si>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</si>
  <si>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</si>
  <si>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</si>
  <si>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</si>
  <si>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</si>
  <si>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</si>
  <si>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</si>
  <si>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</si>
  <si>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</si>
  <si>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</si>
  <si>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</si>
  <si>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</si>
  <si>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</si>
  <si>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</si>
  <si>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</si>
  <si>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</si>
  <si>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</si>
  <si>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</si>
  <si>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</si>
  <si>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</si>
  <si>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</si>
  <si>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</si>
  <si>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</si>
  <si>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</si>
  <si>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</si>
  <si>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</si>
  <si>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</si>
  <si>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</si>
  <si>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</si>
  <si>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</si>
  <si>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</si>
  <si>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</si>
  <si>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</si>
  <si>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</si>
  <si>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</si>
  <si>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</si>
  <si>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</si>
  <si>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</si>
  <si>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</si>
  <si>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</si>
  <si>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</si>
  <si>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</si>
  <si>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</si>
  <si>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</si>
  <si>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</si>
  <si>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</si>
  <si>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</si>
  <si>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</si>
  <si>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</si>
  <si>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</si>
  <si>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</si>
  <si>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</si>
  <si>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</si>
  <si>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</si>
  <si>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</si>
  <si>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</si>
  <si>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</si>
  <si>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</si>
  <si>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</si>
  <si>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</si>
  <si>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</si>
  <si>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</si>
  <si>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</si>
  <si>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</si>
  <si>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</si>
  <si>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</si>
  <si>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</si>
  <si>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</si>
  <si>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</si>
  <si>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</si>
  <si>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</si>
  <si>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</si>
  <si>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</si>
  <si>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</si>
  <si>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</si>
  <si>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</si>
  <si>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</si>
  <si>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</si>
  <si>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</si>
  <si>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</si>
  <si>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</si>
  <si>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</si>
  <si>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</si>
  <si>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</si>
  <si>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</si>
  <si>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</si>
  <si>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</si>
  <si>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</si>
  <si>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</si>
  <si>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</si>
  <si>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</si>
  <si>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</si>
  <si>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</si>
  <si>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</si>
  <si>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</si>
  <si>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</si>
  <si>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</si>
  <si>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</si>
  <si>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</si>
  <si>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</si>
  <si>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</si>
  <si>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</si>
  <si>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</si>
  <si>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</si>
  <si>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</si>
  <si>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</si>
  <si>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</si>
  <si>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</si>
  <si>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</si>
  <si>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</si>
  <si>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</si>
  <si>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</si>
  <si>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</si>
  <si>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</si>
  <si>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</si>
  <si>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</si>
  <si>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</si>
  <si>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</si>
  <si>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</si>
  <si>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</si>
  <si>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</si>
  <si>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</si>
  <si>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</si>
  <si>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</si>
  <si>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</si>
  <si>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</si>
  <si>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</si>
  <si>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</si>
  <si>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</si>
  <si>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</si>
  <si>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</si>
  <si>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</si>
  <si>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</si>
  <si>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</si>
  <si>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</si>
  <si>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</si>
  <si>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</si>
  <si>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</si>
  <si>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</si>
  <si>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</si>
  <si>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</si>
  <si>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</si>
  <si>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</si>
  <si>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</si>
  <si>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</si>
  <si>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</si>
  <si>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</si>
  <si>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</si>
  <si>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</si>
  <si>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</si>
  <si>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</si>
  <si>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</si>
  <si>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</si>
  <si>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</si>
  <si>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</si>
  <si>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</si>
  <si>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</si>
  <si>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</si>
  <si>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</si>
  <si>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</si>
  <si>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</si>
  <si>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</si>
  <si>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</si>
  <si>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</si>
  <si>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</si>
  <si>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</si>
  <si>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</si>
  <si>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</si>
  <si>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</si>
  <si>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</si>
  <si>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</si>
  <si>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</si>
  <si>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</si>
  <si>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</si>
  <si>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</si>
  <si>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</si>
  <si>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</si>
  <si>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</si>
  <si>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</si>
  <si>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</si>
  <si>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</si>
  <si>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</si>
  <si>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</si>
  <si>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</si>
  <si>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</si>
  <si>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</si>
  <si>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</si>
  <si>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</si>
  <si>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</si>
  <si>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</si>
  <si>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</si>
  <si>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</si>
  <si>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</si>
  <si>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</si>
  <si>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</si>
  <si>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</si>
  <si>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</si>
  <si>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</si>
  <si>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</si>
  <si>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</si>
  <si>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</si>
  <si>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</si>
  <si>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</si>
  <si>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</si>
  <si>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</si>
  <si>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</si>
  <si>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</si>
  <si>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</si>
  <si>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</si>
  <si>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</si>
  <si>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</si>
  <si>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</si>
  <si>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</si>
  <si>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</si>
  <si>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</si>
  <si>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</si>
  <si>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</si>
  <si>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</si>
  <si>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</si>
  <si>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</si>
  <si>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</si>
  <si>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</si>
  <si>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</si>
  <si>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</si>
  <si>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</si>
  <si>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</si>
  <si>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</si>
  <si>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</si>
  <si>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</si>
  <si>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</si>
  <si>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</si>
  <si>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</si>
  <si>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</si>
  <si>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</si>
  <si>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</si>
  <si>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</si>
  <si>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</si>
  <si>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</si>
  <si>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</si>
  <si>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</si>
  <si>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</si>
  <si>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</si>
  <si>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</si>
  <si>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</si>
  <si>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</si>
  <si>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</si>
  <si>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</si>
  <si>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</si>
  <si>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</si>
  <si>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</si>
  <si>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</si>
  <si>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</si>
  <si>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</si>
  <si>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</si>
  <si>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</si>
  <si>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</si>
  <si>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</si>
  <si>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</si>
  <si>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</si>
  <si>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</si>
  <si>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</si>
  <si>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</si>
  <si>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</si>
  <si>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</si>
  <si>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</si>
  <si>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</si>
  <si>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</si>
  <si>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</si>
  <si>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</si>
  <si>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</si>
  <si>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</si>
  <si>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</si>
  <si>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</si>
  <si>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</si>
  <si>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</si>
  <si>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</si>
  <si>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</si>
  <si>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</si>
  <si>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</si>
  <si>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</si>
  <si>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</si>
  <si>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</si>
  <si>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</si>
  <si>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</si>
  <si>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</si>
  <si>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</si>
  <si>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</si>
  <si>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</si>
  <si>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</si>
  <si>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</si>
  <si>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</si>
  <si>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</si>
  <si>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</si>
  <si>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</si>
  <si>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</si>
  <si>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</si>
  <si>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</si>
  <si>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</si>
  <si>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</si>
  <si>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</si>
  <si>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</si>
  <si>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</si>
  <si>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</si>
  <si>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</si>
  <si>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</si>
  <si>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</si>
  <si>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</si>
  <si>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</si>
  <si>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</si>
  <si>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</si>
  <si>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</si>
  <si>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</si>
  <si>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</si>
  <si>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</si>
  <si>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</si>
  <si>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</si>
  <si>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</si>
  <si>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</si>
  <si>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</si>
  <si>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</si>
  <si>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</si>
  <si>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</si>
  <si>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</si>
  <si>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</si>
  <si>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</si>
  <si>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</si>
  <si>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</si>
  <si>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</si>
  <si>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</si>
  <si>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</si>
  <si>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</si>
  <si>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</si>
  <si>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</si>
  <si>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</si>
  <si>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</si>
  <si>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</si>
  <si>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</si>
  <si>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</si>
  <si>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</si>
  <si>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</si>
  <si>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</si>
  <si>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</si>
  <si>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</si>
  <si>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</si>
  <si>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</si>
  <si>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</si>
  <si>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</si>
  <si>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</si>
  <si>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</si>
  <si>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</si>
  <si>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</si>
  <si>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</si>
  <si>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</si>
  <si>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</si>
  <si>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</si>
  <si>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</si>
  <si>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</si>
  <si>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</si>
  <si>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</si>
  <si>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</si>
  <si>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</si>
  <si>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</si>
  <si>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</si>
  <si>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</si>
  <si>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</si>
  <si>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</si>
  <si>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</si>
  <si>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</si>
  <si>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</si>
  <si>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</si>
  <si>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</si>
  <si>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</si>
  <si>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</si>
  <si>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</si>
  <si>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</si>
  <si>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</si>
  <si>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</si>
  <si>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</si>
  <si>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</si>
  <si>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</si>
  <si>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</si>
  <si>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</si>
  <si>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</si>
  <si>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</si>
  <si>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</si>
  <si>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</si>
  <si>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</si>
  <si>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</si>
  <si>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</si>
  <si>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</si>
  <si>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</si>
  <si>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</si>
  <si>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</si>
  <si>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</si>
  <si>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</si>
  <si>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</si>
  <si>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</si>
  <si>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</si>
  <si>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</si>
  <si>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</si>
  <si>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</si>
  <si>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</si>
  <si>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</si>
  <si>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</si>
  <si>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</si>
  <si>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</si>
  <si>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</si>
  <si>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</si>
  <si>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</si>
  <si>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</si>
  <si>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</si>
  <si>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</si>
  <si>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</si>
  <si>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</si>
  <si>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</si>
  <si>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</si>
  <si>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</si>
  <si>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</si>
  <si>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</si>
  <si>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</si>
  <si>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</si>
  <si>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</si>
  <si>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</si>
  <si>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</si>
  <si>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</si>
  <si>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</si>
  <si>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</si>
  <si>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</si>
  <si>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</si>
  <si>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</si>
  <si>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</si>
  <si>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</si>
  <si>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</si>
  <si>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</si>
  <si>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</si>
  <si>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</si>
  <si>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</si>
  <si>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</si>
  <si>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</si>
  <si>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</si>
  <si>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</si>
  <si>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</si>
  <si>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</si>
  <si>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</si>
  <si>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</si>
  <si>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</si>
  <si>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</si>
  <si>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</si>
  <si>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</si>
  <si>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</si>
  <si>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</si>
  <si>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</si>
  <si>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</si>
  <si>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</si>
  <si>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</si>
  <si>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</si>
  <si>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</si>
  <si>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</si>
  <si>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</si>
  <si>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</si>
  <si>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</si>
  <si>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</si>
  <si>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</si>
  <si>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</si>
  <si>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</si>
  <si>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</si>
  <si>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</si>
  <si>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</si>
  <si>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</si>
  <si>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</si>
  <si>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</si>
  <si>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</si>
  <si>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</si>
  <si>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</si>
  <si>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</si>
  <si>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</si>
  <si>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</si>
  <si>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</si>
  <si>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</si>
  <si>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</si>
  <si>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</si>
  <si>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</si>
  <si>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</si>
  <si>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</si>
  <si>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</si>
  <si>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</si>
  <si>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</si>
  <si>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</si>
  <si>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</si>
  <si>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</si>
  <si>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</si>
  <si>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</si>
  <si>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</si>
  <si>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</si>
  <si>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</si>
  <si>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</si>
  <si>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</si>
  <si>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</si>
  <si>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</si>
  <si>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</si>
  <si>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</si>
  <si>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</si>
  <si>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</si>
  <si>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</si>
  <si>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</si>
  <si>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</si>
  <si>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</si>
  <si>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</si>
  <si>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</si>
  <si>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</si>
  <si>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</si>
  <si>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</si>
  <si>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</si>
  <si>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</si>
  <si>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</si>
  <si>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</si>
  <si>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</si>
  <si>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</si>
  <si>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</si>
  <si>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</si>
  <si>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</si>
  <si>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</si>
  <si>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</si>
  <si>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</si>
  <si>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</si>
  <si>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</si>
  <si>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</si>
  <si>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</si>
  <si>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</si>
  <si>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</si>
  <si>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</si>
  <si>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</si>
  <si>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</si>
  <si>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</si>
  <si>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</si>
  <si>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</si>
  <si>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</si>
  <si>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</si>
  <si>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</si>
  <si>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</si>
  <si>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</si>
  <si>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</si>
  <si>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</si>
  <si>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</si>
  <si>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</si>
  <si>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</si>
  <si>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</si>
  <si>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</si>
  <si>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</si>
  <si>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</si>
  <si>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</si>
  <si>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</si>
  <si>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</si>
  <si>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</si>
  <si>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</si>
  <si>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</si>
  <si>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</si>
  <si>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</si>
  <si>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</si>
  <si>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</si>
  <si>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</si>
  <si>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</si>
  <si>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</si>
  <si>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</si>
  <si>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</si>
  <si>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</si>
  <si>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</si>
  <si>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</si>
  <si>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</si>
  <si>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</si>
  <si>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</si>
  <si>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</si>
  <si>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</si>
  <si>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</si>
  <si>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</si>
  <si>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</si>
  <si>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</si>
  <si>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</si>
  <si>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</si>
  <si>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</si>
  <si>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</si>
  <si>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</si>
  <si>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</si>
  <si>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</si>
  <si>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</si>
  <si>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</si>
  <si>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</si>
  <si>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</si>
  <si>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</si>
  <si>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</si>
  <si>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</si>
  <si>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</si>
  <si>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</si>
  <si>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</si>
  <si>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</si>
  <si>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</si>
  <si>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</si>
  <si>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</si>
  <si>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</si>
  <si>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</si>
  <si>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</si>
  <si>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</si>
  <si>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</si>
  <si>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</si>
  <si>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</si>
  <si>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</si>
  <si>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</si>
  <si>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</si>
  <si>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</si>
  <si>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</si>
  <si>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</si>
  <si>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</si>
  <si>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</si>
  <si>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</si>
  <si>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</si>
  <si>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</si>
  <si>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</si>
  <si>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</si>
  <si>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</si>
  <si>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</si>
  <si>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</si>
  <si>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</si>
  <si>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</si>
  <si>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</si>
  <si>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</si>
  <si>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</si>
  <si>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</si>
  <si>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</si>
  <si>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</si>
  <si>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</si>
  <si>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</si>
  <si>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</si>
  <si>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</si>
  <si>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</si>
  <si>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</si>
  <si>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</si>
  <si>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</si>
  <si>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</si>
  <si>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</si>
  <si>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</si>
  <si>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</si>
  <si>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</si>
  <si>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</si>
  <si>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</si>
  <si>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</si>
  <si>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</si>
  <si>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</si>
  <si>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</si>
  <si>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</si>
  <si>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</si>
  <si>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</si>
  <si>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</si>
  <si>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</si>
  <si>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</si>
  <si>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</si>
  <si>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</si>
  <si>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</si>
  <si>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</si>
  <si>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</si>
  <si>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</si>
  <si>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</si>
  <si>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</si>
  <si>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</si>
  <si>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</si>
  <si>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</si>
  <si>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</si>
  <si>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</si>
  <si>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</si>
  <si>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</si>
  <si>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</si>
  <si>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</si>
  <si>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</si>
  <si>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</si>
  <si>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</si>
  <si>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</si>
  <si>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</si>
  <si>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</si>
  <si>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</si>
  <si>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</si>
  <si>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</si>
  <si>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</si>
  <si>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</si>
  <si>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</si>
  <si>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</si>
  <si>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</si>
  <si>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</si>
  <si>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</si>
  <si>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</si>
  <si>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</si>
  <si>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</si>
  <si>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</si>
  <si>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</si>
  <si>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</si>
  <si>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</si>
  <si>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</si>
  <si>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</si>
  <si>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</si>
  <si>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</si>
  <si>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</si>
  <si>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</si>
  <si>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</si>
  <si>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</si>
  <si>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</si>
  <si>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</si>
  <si>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</si>
  <si>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</si>
  <si>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</si>
  <si>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</si>
  <si>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</si>
  <si>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</si>
  <si>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</si>
  <si>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</si>
  <si>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</si>
  <si>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</si>
  <si>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</si>
  <si>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</si>
  <si>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</si>
  <si>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</si>
  <si>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</si>
  <si>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</si>
  <si>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</si>
  <si>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</si>
  <si>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</si>
  <si>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</si>
  <si>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</si>
  <si>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</si>
  <si>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</si>
  <si>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</si>
  <si>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</si>
  <si>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</si>
  <si>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</si>
  <si>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</si>
  <si>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</si>
  <si>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</si>
  <si>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</si>
  <si>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</si>
  <si>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</si>
  <si>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</si>
  <si>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</si>
  <si>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</si>
  <si>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</si>
  <si>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</si>
  <si>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</si>
  <si>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</si>
  <si>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</si>
  <si>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</si>
  <si>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</si>
  <si>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</si>
  <si>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</si>
  <si>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</si>
  <si>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</si>
  <si>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</si>
  <si>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</si>
  <si>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</si>
  <si>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</si>
  <si>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</si>
  <si>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</si>
  <si>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</si>
  <si>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</si>
  <si>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</si>
  <si>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</si>
  <si>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</si>
  <si>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</si>
  <si>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</si>
  <si>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</si>
  <si>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</si>
  <si>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</si>
  <si>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</si>
  <si>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</si>
  <si>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</si>
  <si>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</si>
  <si>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</si>
  <si>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</si>
  <si>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</si>
  <si>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</si>
  <si>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</si>
  <si>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</si>
  <si>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</si>
  <si>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</si>
  <si>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</si>
  <si>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</si>
  <si>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</si>
  <si>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</si>
  <si>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</si>
  <si>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</si>
  <si>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</si>
  <si>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</si>
  <si>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</si>
  <si>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</si>
  <si>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</si>
  <si>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</si>
  <si>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</si>
  <si>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</si>
  <si>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</si>
  <si>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</si>
  <si>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</si>
  <si>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</si>
  <si>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</si>
  <si>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</si>
  <si>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</si>
  <si>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</si>
  <si>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</si>
  <si>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</si>
  <si>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</si>
  <si>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</si>
  <si>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</si>
  <si>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</si>
  <si>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</si>
  <si>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</si>
  <si>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</si>
  <si>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</si>
  <si>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</si>
  <si>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</si>
  <si>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</si>
  <si>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</si>
  <si>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</si>
  <si>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</si>
  <si>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</si>
  <si>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</si>
  <si>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</si>
  <si>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</si>
  <si>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</si>
  <si>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</si>
  <si>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</si>
  <si>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</si>
  <si>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</si>
  <si>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</si>
  <si>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</si>
  <si>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</si>
  <si>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</si>
  <si>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</si>
  <si>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</si>
  <si>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</si>
  <si>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</si>
  <si>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</si>
  <si>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</si>
  <si>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</si>
  <si>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</si>
  <si>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</si>
  <si>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</si>
  <si>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</si>
  <si>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</si>
  <si>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</si>
  <si>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</si>
  <si>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</si>
  <si>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</si>
  <si>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</si>
  <si>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</si>
  <si>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</si>
  <si>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</si>
  <si>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</si>
  <si>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</si>
  <si>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</si>
  <si>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</si>
  <si>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</si>
  <si>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</si>
  <si>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</si>
  <si>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</si>
  <si>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</si>
  <si>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</si>
  <si>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</si>
  <si>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</si>
  <si>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</si>
  <si>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</si>
  <si>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</si>
  <si>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</si>
  <si>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</si>
  <si>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</si>
  <si>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</si>
  <si>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</si>
  <si>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</si>
  <si>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</si>
  <si>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</si>
  <si>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</si>
  <si>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</si>
  <si>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</si>
  <si>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</si>
  <si>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</si>
  <si>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</si>
  <si>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</si>
  <si>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</si>
  <si>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</si>
  <si>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</si>
  <si>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</si>
  <si>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</si>
  <si>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</si>
  <si>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</si>
  <si>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</si>
  <si>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</si>
  <si>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</si>
  <si>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</si>
  <si>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</si>
  <si>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</si>
  <si>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</si>
  <si>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</si>
  <si>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</si>
  <si>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</si>
  <si>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</si>
  <si>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</si>
  <si>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</si>
  <si>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</si>
  <si>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</si>
  <si>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</si>
  <si>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</si>
  <si>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</si>
  <si>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</si>
  <si>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</si>
  <si>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</si>
  <si>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</si>
  <si>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</si>
  <si>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</si>
  <si>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</si>
  <si>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</si>
  <si>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</si>
  <si>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</si>
  <si>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</si>
  <si>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</si>
  <si>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</si>
  <si>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</si>
  <si>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</si>
  <si>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</si>
  <si>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</si>
  <si>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</si>
  <si>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</si>
  <si>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</si>
  <si>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</si>
  <si>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</si>
  <si>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</si>
  <si>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</si>
  <si>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</si>
  <si>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</si>
  <si>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</si>
  <si>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</si>
  <si>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</si>
  <si>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</si>
  <si>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</si>
  <si>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</si>
  <si>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</si>
  <si>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</si>
  <si>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</si>
  <si>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</si>
  <si>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</si>
  <si>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</si>
  <si>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</si>
  <si>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</si>
  <si>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</si>
  <si>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</si>
  <si>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</si>
  <si>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</si>
  <si>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</si>
  <si>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</si>
  <si>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</si>
  <si>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</si>
  <si>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</si>
  <si>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</si>
  <si>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</si>
  <si>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</si>
  <si>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</si>
  <si>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</si>
  <si>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</si>
  <si>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</si>
  <si>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</si>
  <si>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</si>
  <si>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</si>
  <si>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</si>
  <si>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</si>
  <si>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</si>
  <si>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</si>
  <si>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</si>
  <si>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</si>
  <si>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</si>
  <si>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</si>
  <si>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</si>
  <si>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</si>
  <si>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</si>
  <si>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</si>
  <si>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</si>
  <si>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</si>
  <si>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</si>
  <si>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</si>
  <si>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</si>
  <si>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</si>
  <si>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</si>
  <si>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</si>
  <si>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</si>
  <si>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</si>
  <si>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</si>
  <si>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</si>
  <si>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</si>
  <si>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</si>
  <si>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</si>
  <si>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</si>
  <si>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</si>
  <si>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</si>
  <si>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</si>
  <si>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</si>
  <si>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</si>
  <si>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</si>
  <si>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</si>
  <si>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</si>
  <si>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</si>
  <si>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</si>
  <si>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</si>
  <si>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</si>
  <si>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</si>
  <si>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</si>
  <si>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</si>
  <si>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</si>
  <si>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</si>
  <si>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</si>
  <si>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</si>
  <si>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</si>
  <si>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</si>
  <si>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</si>
  <si>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</si>
  <si>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</si>
  <si>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</si>
  <si>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</si>
  <si>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</si>
  <si>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</si>
  <si>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</si>
  <si>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</si>
  <si>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</si>
  <si>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</si>
  <si>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</si>
  <si>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</si>
  <si>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</si>
  <si>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</si>
  <si>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</si>
  <si>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</si>
  <si>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</si>
  <si>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</si>
  <si>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</si>
  <si>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</si>
  <si>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</si>
  <si>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</si>
  <si>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</si>
  <si>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</si>
  <si>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</si>
  <si>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</si>
  <si>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</si>
  <si>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</si>
  <si>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</si>
  <si>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</si>
  <si>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</si>
  <si>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</si>
  <si>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</si>
  <si>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</si>
  <si>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</si>
  <si>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</si>
  <si>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</si>
  <si>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</si>
  <si>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</si>
  <si>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</si>
  <si>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</si>
  <si>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</si>
  <si>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</si>
  <si>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</si>
  <si>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</si>
  <si>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</si>
  <si>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</si>
  <si>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</si>
  <si>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</si>
  <si>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</si>
  <si>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</si>
  <si>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</si>
  <si>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</si>
  <si>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</si>
  <si>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</si>
  <si>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</si>
  <si>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</si>
  <si>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</si>
  <si>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</si>
  <si>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</si>
  <si>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</si>
  <si>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</si>
  <si>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</si>
  <si>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</si>
  <si>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</si>
  <si>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</si>
  <si>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</si>
  <si>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</si>
  <si>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</si>
  <si>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</si>
  <si>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</si>
  <si>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</si>
  <si>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</si>
  <si>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</si>
  <si>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</si>
  <si>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</si>
  <si>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</si>
  <si>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</si>
  <si>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</si>
  <si>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</si>
  <si>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</si>
  <si>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</si>
  <si>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</si>
  <si>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</si>
  <si>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</si>
  <si>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</si>
  <si>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</si>
  <si>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</si>
  <si>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</si>
  <si>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</si>
  <si>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</si>
  <si>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</si>
  <si>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</si>
  <si>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</si>
  <si>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</si>
  <si>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</si>
  <si>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</si>
  <si>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</si>
  <si>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</si>
  <si>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</si>
  <si>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</si>
  <si>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</si>
  <si>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</si>
  <si>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</si>
  <si>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</si>
  <si>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</si>
  <si>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</si>
  <si>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</si>
  <si>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</si>
  <si>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</si>
  <si>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</si>
  <si>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</si>
  <si>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</si>
  <si>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</si>
  <si>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</si>
  <si>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</si>
  <si>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</si>
  <si>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</si>
  <si>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</si>
  <si>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</si>
  <si>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</si>
  <si>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</si>
  <si>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</si>
  <si>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</si>
  <si>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</si>
  <si>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</si>
  <si>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</si>
  <si>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</si>
  <si>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</si>
  <si>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</si>
  <si>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</si>
  <si>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</si>
  <si>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</si>
  <si>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</si>
  <si>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</si>
  <si>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</si>
  <si>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</si>
  <si>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</si>
  <si>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</si>
  <si>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</si>
  <si>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</si>
  <si>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</si>
  <si>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</si>
  <si>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</si>
  <si>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</si>
  <si>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</si>
  <si>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</si>
  <si>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</si>
  <si>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</si>
  <si>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</si>
  <si>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</si>
  <si>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</si>
  <si>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</si>
  <si>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</si>
  <si>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</si>
  <si>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</si>
  <si>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</si>
  <si>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</si>
  <si>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</si>
  <si>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</si>
  <si>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</si>
  <si>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</si>
  <si>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</si>
  <si>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</si>
  <si>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</si>
  <si>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</si>
  <si>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</si>
  <si>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</si>
  <si>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</si>
  <si>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</si>
  <si>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</si>
  <si>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</si>
  <si>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</si>
  <si>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</si>
  <si>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</si>
  <si>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</si>
  <si>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</si>
  <si>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</si>
  <si>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</si>
  <si>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</si>
  <si>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</si>
  <si>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</si>
  <si>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</si>
  <si>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</si>
  <si>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</si>
  <si>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</si>
  <si>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</si>
  <si>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</si>
  <si>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</si>
  <si>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</si>
  <si>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</si>
  <si>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</si>
  <si>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</si>
  <si>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</si>
  <si>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</si>
  <si>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</si>
  <si>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</si>
  <si>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</si>
  <si>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</si>
  <si>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</si>
  <si>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</si>
  <si>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</si>
  <si>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</si>
  <si>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</si>
  <si>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</si>
  <si>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</si>
  <si>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</si>
  <si>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</si>
  <si>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</si>
  <si>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</si>
  <si>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</si>
  <si>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</si>
  <si>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</si>
  <si>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</si>
  <si>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</si>
  <si>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</si>
  <si>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</si>
  <si>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</si>
  <si>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</si>
  <si>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</si>
  <si>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</si>
  <si>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</si>
  <si>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</si>
  <si>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</si>
  <si>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</si>
  <si>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</si>
  <si>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</si>
  <si>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</si>
  <si>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</si>
  <si>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</si>
  <si>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</si>
  <si>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</si>
  <si>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</si>
  <si>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</si>
  <si>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</si>
  <si>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</si>
  <si>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</si>
  <si>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</si>
  <si>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</si>
  <si>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</si>
  <si>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</si>
  <si>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</si>
  <si>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</si>
  <si>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</si>
  <si>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</si>
  <si>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</si>
  <si>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</si>
  <si>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</si>
  <si>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</si>
  <si>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</si>
  <si>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</si>
  <si>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</si>
  <si>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</si>
  <si>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</si>
  <si>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</si>
  <si>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</si>
  <si>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</si>
  <si>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</si>
  <si>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</si>
  <si>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</si>
  <si>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</si>
  <si>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</si>
  <si>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</si>
  <si>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</si>
  <si>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</si>
  <si>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</si>
  <si>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</si>
  <si>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</si>
  <si>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</si>
  <si>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</si>
  <si>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</si>
  <si>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</si>
  <si>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</si>
  <si>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</si>
  <si>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</si>
  <si>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</si>
  <si>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</si>
  <si>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</si>
  <si>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</si>
  <si>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</si>
  <si>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</si>
  <si>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</si>
  <si>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</si>
  <si>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</si>
  <si>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</si>
  <si>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</si>
  <si>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</si>
  <si>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</si>
  <si>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</si>
  <si>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</si>
  <si>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</si>
  <si>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</si>
  <si>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</si>
  <si>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</si>
  <si>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</si>
  <si>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</si>
  <si>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</si>
  <si>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</si>
  <si>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</si>
  <si>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</si>
  <si>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</si>
  <si>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</si>
  <si>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</si>
  <si>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</si>
  <si>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</si>
  <si>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</si>
  <si>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</si>
  <si>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</si>
  <si>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</si>
  <si>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</si>
  <si>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</si>
  <si>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</si>
  <si>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</si>
  <si>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</si>
  <si>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</si>
  <si>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</si>
  <si>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</si>
  <si>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</si>
  <si>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</si>
  <si>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</si>
  <si>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</si>
  <si>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</si>
  <si>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</si>
  <si>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</si>
  <si>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</si>
  <si>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</si>
  <si>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</si>
  <si>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</si>
  <si>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</si>
  <si>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</si>
  <si>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</si>
  <si>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</si>
  <si>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</si>
  <si>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</si>
  <si>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</si>
  <si>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</si>
  <si>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</si>
  <si>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</si>
  <si>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</si>
  <si>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</si>
  <si>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</si>
  <si>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</si>
  <si>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</si>
  <si>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</si>
  <si>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</si>
  <si>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</si>
  <si>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</si>
  <si>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</si>
  <si>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</si>
  <si>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</si>
  <si>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</si>
  <si>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</si>
  <si>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</si>
  <si>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</si>
  <si>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</si>
  <si>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</si>
  <si>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</si>
  <si>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</si>
  <si>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</si>
  <si>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</si>
  <si>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</si>
  <si>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</si>
  <si>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</si>
  <si>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</si>
  <si>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</si>
  <si>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</si>
  <si>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</si>
  <si>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</si>
  <si>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</si>
  <si>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</si>
  <si>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</si>
  <si>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</si>
  <si>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</si>
  <si>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</si>
  <si>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</si>
  <si>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</si>
  <si>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</si>
  <si>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</si>
  <si>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</si>
  <si>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</si>
  <si>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</si>
  <si>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</si>
  <si>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</si>
  <si>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</si>
  <si>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</si>
  <si>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</si>
  <si>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</si>
  <si>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</si>
  <si>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</si>
  <si>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</si>
  <si>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</si>
  <si>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</si>
  <si>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</si>
  <si>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</si>
  <si>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</si>
  <si>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</si>
  <si>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</si>
  <si>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</si>
  <si>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</si>
  <si>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</si>
  <si>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</si>
  <si>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</si>
  <si>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</si>
  <si>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</si>
  <si>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</si>
  <si>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</si>
  <si>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</si>
  <si>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</si>
  <si>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</si>
  <si>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</si>
  <si>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</si>
  <si>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</si>
  <si>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</si>
  <si>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</si>
  <si>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</si>
  <si>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</si>
  <si>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</si>
  <si>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</si>
  <si>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</si>
  <si>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</si>
  <si>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</si>
  <si>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</si>
  <si>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</si>
  <si>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</si>
  <si>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</si>
  <si>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</si>
  <si>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</si>
  <si>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</si>
  <si>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</si>
  <si>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</si>
  <si>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</si>
  <si>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</si>
  <si>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</si>
  <si>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</si>
  <si>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</si>
  <si>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</si>
  <si>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</si>
  <si>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</si>
  <si>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</si>
  <si>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</si>
  <si>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</si>
  <si>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</si>
  <si>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</si>
  <si>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</si>
  <si>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</si>
  <si>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</si>
  <si>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</si>
  <si>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</si>
  <si>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</si>
  <si>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</si>
  <si>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</si>
  <si>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</si>
  <si>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</si>
  <si>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</si>
  <si>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</si>
  <si>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</si>
  <si>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</si>
  <si>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</si>
  <si>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</si>
  <si>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</si>
  <si>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</si>
  <si>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</si>
  <si>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</si>
  <si>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</si>
  <si>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</si>
  <si>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</si>
  <si>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</si>
  <si>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</si>
  <si>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</si>
  <si>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</si>
  <si>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</si>
  <si>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</si>
  <si>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</si>
  <si>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</si>
  <si>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</si>
  <si>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</si>
  <si>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</si>
  <si>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</si>
  <si>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</si>
  <si>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</si>
  <si>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</si>
  <si>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</si>
  <si>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</si>
  <si>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</si>
  <si>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</si>
  <si>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</si>
  <si>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</si>
  <si>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</si>
  <si>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</si>
  <si>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</si>
  <si>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</si>
  <si>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</si>
  <si>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</si>
  <si>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</si>
  <si>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</si>
  <si>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</si>
  <si>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</si>
  <si>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</si>
  <si>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</si>
  <si>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</si>
  <si>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</si>
  <si>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</si>
  <si>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</si>
  <si>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</si>
  <si>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</si>
  <si>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</si>
  <si>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</si>
  <si>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</si>
  <si>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</si>
  <si>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</si>
  <si>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</si>
  <si>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</si>
  <si>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</si>
  <si>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</si>
  <si>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</si>
  <si>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</si>
  <si>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</si>
  <si>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</si>
  <si>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</si>
  <si>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</si>
  <si>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</si>
  <si>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</si>
  <si>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</si>
  <si>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</si>
  <si>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</si>
  <si>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</si>
  <si>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</si>
  <si>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</si>
  <si>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</si>
  <si>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</si>
  <si>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</si>
  <si>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</si>
  <si>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</si>
  <si>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</si>
  <si>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</si>
  <si>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</si>
  <si>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</si>
  <si>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</si>
  <si>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</si>
  <si>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</si>
  <si>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</si>
  <si>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</si>
  <si>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</si>
  <si>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</si>
  <si>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</si>
  <si>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</si>
  <si>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</si>
  <si>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</si>
  <si>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</si>
  <si>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</si>
  <si>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</si>
  <si>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</si>
  <si>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</si>
  <si>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</si>
  <si>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</si>
  <si>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</si>
  <si>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</si>
  <si>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</si>
  <si>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</si>
  <si>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</si>
  <si>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</si>
  <si>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</si>
  <si>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</si>
  <si>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</si>
  <si>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</si>
  <si>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</si>
  <si>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</si>
  <si>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</si>
  <si>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</si>
  <si>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</si>
  <si>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</si>
  <si>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</si>
  <si>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</si>
  <si>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</si>
  <si>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</si>
  <si>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</si>
  <si>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</si>
  <si>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</si>
  <si>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</si>
  <si>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</si>
  <si>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</si>
  <si>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</si>
  <si>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</si>
  <si>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</si>
  <si>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</si>
  <si>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</si>
  <si>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</si>
  <si>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</si>
  <si>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</si>
  <si>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</si>
  <si>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</si>
  <si>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</si>
  <si>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</si>
  <si>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</si>
  <si>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</si>
  <si>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</si>
  <si>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</si>
  <si>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</si>
  <si>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</si>
  <si>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</si>
  <si>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</si>
  <si>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</si>
  <si>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</si>
  <si>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</si>
  <si>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</si>
  <si>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</si>
  <si>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</si>
  <si>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</si>
  <si>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</si>
  <si>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</si>
  <si>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</si>
  <si>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</si>
  <si>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</si>
  <si>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</si>
  <si>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</si>
  <si>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</si>
  <si>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</si>
  <si>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</si>
  <si>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</si>
  <si>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</si>
  <si>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</si>
  <si>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</si>
  <si>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</si>
  <si>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</si>
  <si>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</si>
  <si>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</si>
  <si>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</si>
  <si>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</si>
  <si>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</si>
  <si>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</si>
  <si>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</si>
  <si>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</si>
  <si>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</si>
  <si>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</si>
  <si>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</si>
  <si>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</si>
  <si>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</si>
  <si>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</si>
  <si>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</si>
  <si>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</si>
  <si>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</si>
  <si>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</si>
  <si>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</si>
  <si>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</si>
  <si>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</si>
  <si>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</si>
  <si>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</si>
  <si>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</si>
  <si>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</si>
  <si>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</si>
  <si>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</si>
  <si>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</si>
  <si>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</si>
  <si>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</si>
  <si>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</si>
  <si>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</si>
  <si>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</si>
  <si>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</si>
  <si>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</si>
  <si>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</si>
  <si>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</si>
  <si>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</si>
  <si>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</si>
  <si>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</si>
  <si>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</si>
  <si>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</si>
  <si>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</si>
  <si>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</si>
  <si>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</si>
  <si>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</si>
  <si>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</si>
  <si>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</si>
  <si>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</si>
  <si>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</si>
  <si>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</si>
  <si>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</si>
  <si>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</si>
  <si>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</si>
  <si>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</si>
  <si>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</si>
  <si>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</si>
  <si>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</si>
  <si>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</si>
  <si>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</si>
  <si>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</si>
  <si>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</si>
  <si>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</si>
  <si>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</si>
  <si>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</si>
  <si>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</si>
  <si>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</si>
  <si>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</si>
  <si>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</si>
  <si>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</si>
  <si>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</si>
  <si>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</si>
  <si>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</si>
  <si>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</si>
  <si>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</si>
  <si>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</si>
  <si>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</si>
  <si>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</si>
  <si>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</si>
  <si>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</si>
  <si>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</si>
  <si>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</si>
  <si>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</si>
  <si>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</si>
  <si>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</si>
  <si>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</si>
  <si>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</si>
  <si>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</si>
  <si>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</si>
  <si>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</si>
  <si>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</si>
  <si>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</si>
  <si>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</si>
  <si>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</si>
  <si>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</si>
  <si>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</si>
  <si>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</si>
  <si>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</si>
  <si>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</si>
  <si>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</si>
  <si>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</si>
  <si>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</si>
  <si>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</si>
  <si>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</si>
  <si>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</si>
  <si>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</si>
  <si>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</si>
  <si>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</si>
  <si>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</si>
  <si>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</si>
  <si>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</si>
  <si>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</si>
  <si>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</si>
  <si>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</si>
  <si>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</si>
  <si>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</si>
  <si>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</si>
  <si>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</si>
  <si>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</si>
  <si>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</si>
  <si>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</si>
  <si>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</si>
  <si>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</si>
  <si>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</si>
  <si>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</si>
  <si>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</si>
  <si>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</si>
  <si>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</si>
  <si>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</si>
  <si>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</si>
  <si>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</si>
  <si>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</si>
  <si>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</si>
  <si>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</si>
  <si>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</si>
  <si>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</si>
  <si>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</si>
  <si>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</si>
  <si>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</si>
  <si>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</si>
  <si>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</si>
  <si>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</si>
  <si>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</si>
  <si>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</si>
  <si>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</si>
  <si>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</si>
  <si>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</si>
  <si>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</si>
  <si>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</si>
  <si>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</si>
  <si>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</si>
  <si>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</si>
  <si>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</si>
  <si>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</si>
  <si>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</si>
  <si>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</si>
  <si>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</si>
  <si>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</si>
  <si>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</si>
  <si>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</si>
  <si>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</si>
  <si>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</si>
  <si>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</si>
  <si>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</si>
  <si>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</si>
  <si>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</si>
  <si>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</si>
  <si>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</si>
  <si>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</si>
  <si>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</si>
  <si>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</si>
  <si>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</si>
  <si>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</si>
  <si>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</si>
  <si>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</si>
  <si>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</si>
  <si>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</si>
  <si>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</si>
  <si>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</si>
  <si>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</si>
  <si>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</si>
  <si>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</si>
  <si>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</si>
  <si>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</si>
  <si>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</si>
  <si>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</si>
  <si>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</si>
  <si>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</si>
  <si>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</si>
  <si>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</si>
  <si>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</si>
  <si>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</si>
  <si>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</si>
  <si>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</si>
  <si>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</si>
  <si>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</si>
  <si>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</si>
  <si>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</si>
  <si>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</si>
  <si>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</si>
  <si>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</si>
  <si>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</si>
  <si>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</si>
  <si>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</si>
  <si>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</si>
  <si>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</si>
  <si>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</si>
  <si>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</si>
  <si>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</si>
  <si>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</si>
  <si>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</si>
  <si>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</si>
  <si>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</si>
  <si>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</si>
  <si>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</si>
  <si>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</si>
  <si>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</si>
  <si>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</si>
  <si>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</si>
  <si>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</si>
  <si>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</si>
  <si>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</si>
  <si>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</si>
  <si>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</si>
  <si>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</si>
  <si>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</si>
  <si>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</si>
  <si>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</si>
  <si>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</si>
  <si>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</si>
  <si>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</si>
  <si>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</si>
  <si>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</si>
  <si>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</si>
  <si>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</si>
  <si>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</si>
  <si>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</si>
  <si>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</si>
  <si>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</si>
  <si>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</si>
  <si>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</si>
  <si>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</si>
  <si>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</si>
  <si>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</si>
  <si>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</si>
  <si>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</si>
  <si>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</si>
  <si>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</si>
  <si>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</si>
  <si>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</si>
  <si>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</si>
  <si>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</si>
  <si>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</si>
  <si>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</si>
  <si>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</si>
  <si>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</si>
  <si>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</si>
  <si>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</si>
  <si>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</si>
  <si>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</si>
  <si>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</si>
  <si>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</si>
  <si>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</si>
  <si>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</si>
  <si>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</si>
  <si>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</si>
  <si>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</si>
  <si>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</si>
  <si>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</si>
  <si>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</si>
  <si>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</si>
  <si>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</si>
  <si>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</si>
  <si>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</si>
  <si>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</si>
  <si>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</si>
  <si>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</si>
  <si>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</si>
  <si>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</si>
  <si>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</si>
  <si>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</si>
  <si>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</si>
  <si>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</si>
  <si>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</si>
  <si>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</si>
  <si>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</si>
  <si>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</si>
  <si>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</si>
  <si>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</si>
  <si>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</si>
  <si>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</si>
  <si>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</si>
  <si>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</si>
  <si>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</si>
  <si>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</si>
  <si>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</si>
  <si>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</si>
  <si>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</si>
  <si>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</si>
  <si>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</si>
  <si>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</si>
  <si>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</si>
  <si>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</si>
  <si>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</si>
  <si>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</si>
  <si>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</si>
  <si>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</si>
  <si>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</si>
  <si>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</si>
  <si>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</si>
  <si>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</si>
  <si>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</si>
  <si>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</si>
  <si>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</si>
  <si>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</si>
  <si>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</si>
  <si>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</si>
  <si>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</si>
  <si>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</si>
  <si>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</si>
  <si>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</si>
  <si>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</si>
  <si>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</si>
  <si>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</si>
  <si>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</si>
  <si>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</si>
  <si>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</si>
  <si>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</si>
  <si>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</si>
  <si>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</si>
  <si>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</si>
  <si>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</si>
  <si>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</si>
  <si>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</si>
  <si>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</si>
  <si>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</si>
  <si>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</si>
  <si>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</si>
  <si>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</si>
  <si>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</si>
  <si>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</si>
  <si>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</si>
  <si>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</si>
  <si>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</si>
  <si>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</si>
  <si>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</si>
  <si>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</si>
  <si>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</si>
  <si>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</si>
  <si>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</si>
  <si>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</si>
  <si>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</si>
  <si>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</si>
  <si>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</si>
  <si>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</si>
  <si>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</si>
  <si>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</si>
  <si>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</si>
  <si>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</si>
  <si>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</si>
  <si>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</si>
  <si>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</si>
  <si>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</si>
  <si>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</si>
  <si>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</si>
  <si>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</si>
  <si>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</si>
  <si>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</si>
  <si>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</si>
  <si>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</si>
  <si>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</si>
  <si>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</si>
  <si>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</si>
  <si>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</si>
  <si>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</si>
  <si>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</si>
  <si>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</si>
  <si>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</si>
  <si>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</si>
  <si>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</si>
  <si>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</si>
  <si>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</si>
  <si>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</si>
  <si>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</si>
  <si>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</si>
  <si>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</si>
  <si>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</si>
  <si>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</si>
  <si>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</si>
  <si>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</si>
  <si>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</si>
  <si>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</si>
  <si>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</si>
  <si>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</si>
  <si>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</si>
  <si>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</si>
  <si>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</si>
  <si>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</si>
  <si>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</si>
  <si>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</si>
  <si>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</si>
  <si>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</si>
  <si>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</si>
  <si>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</si>
  <si>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</si>
  <si>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</si>
  <si>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</si>
  <si>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</si>
  <si>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</si>
  <si>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</si>
  <si>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</si>
  <si>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</si>
  <si>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</si>
  <si>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</si>
  <si>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</si>
  <si>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</si>
  <si>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</si>
  <si>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</si>
  <si>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</si>
  <si>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</si>
  <si>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</si>
  <si>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</si>
  <si>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</si>
  <si>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</si>
  <si>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</si>
  <si>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</si>
  <si>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</si>
  <si>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</si>
  <si>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</si>
  <si>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</si>
  <si>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</si>
  <si>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</si>
  <si>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</si>
  <si>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</si>
  <si>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</si>
  <si>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</si>
  <si>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</si>
  <si>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</si>
  <si>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</si>
  <si>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</si>
  <si>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</si>
  <si>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</si>
  <si>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</si>
  <si>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</si>
  <si>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</si>
  <si>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</si>
  <si>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</si>
  <si>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</si>
  <si>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</si>
  <si>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</si>
  <si>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</si>
  <si>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</si>
  <si>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</si>
  <si>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</si>
  <si>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</si>
  <si>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</si>
  <si>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</si>
  <si>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</si>
  <si>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</si>
  <si>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</si>
  <si>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</si>
  <si>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</si>
  <si>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</si>
  <si>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</si>
  <si>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</si>
  <si>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</si>
  <si>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</si>
  <si>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</si>
  <si>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</si>
  <si>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</si>
  <si>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</si>
  <si>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</si>
  <si>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</si>
  <si>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</si>
  <si>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</si>
  <si>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</si>
  <si>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</si>
  <si>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</si>
  <si>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</si>
  <si>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</si>
  <si>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</si>
  <si>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</si>
  <si>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</si>
  <si>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</si>
  <si>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</si>
  <si>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</si>
  <si>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</si>
  <si>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</si>
  <si>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</si>
  <si>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</si>
  <si>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</si>
  <si>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</si>
  <si>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</si>
  <si>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</si>
  <si>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</si>
  <si>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</si>
  <si>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</si>
  <si>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</si>
  <si>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</si>
  <si>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</si>
  <si>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</si>
  <si>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</si>
  <si>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</si>
  <si>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</si>
  <si>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</si>
  <si>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</si>
  <si>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</si>
  <si>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</si>
  <si>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</si>
  <si>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</si>
  <si>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</si>
  <si>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</si>
  <si>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</si>
  <si>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</si>
  <si>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</si>
  <si>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</si>
  <si>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</si>
  <si>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</si>
  <si>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</si>
  <si>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</si>
  <si>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</si>
  <si>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</si>
  <si>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</si>
  <si>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</si>
  <si>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</si>
  <si>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</si>
  <si>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</si>
  <si>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</si>
  <si>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</si>
  <si>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</si>
  <si>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</si>
  <si>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</si>
  <si>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</si>
  <si>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</si>
  <si>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</si>
  <si>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</si>
  <si>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</si>
  <si>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</si>
  <si>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</si>
  <si>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</si>
  <si>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</si>
  <si>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</si>
  <si>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</si>
  <si>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</si>
  <si>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</si>
  <si>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</si>
  <si>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</si>
  <si>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</si>
  <si>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</si>
  <si>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</si>
  <si>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</si>
  <si>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</si>
  <si>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</si>
  <si>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</si>
  <si>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</si>
  <si>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</si>
  <si>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</si>
  <si>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</si>
  <si>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</si>
  <si>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</si>
  <si>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</si>
  <si>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</si>
  <si>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</si>
  <si>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</si>
  <si>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</si>
  <si>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</si>
  <si>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</si>
  <si>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</si>
  <si>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</si>
  <si>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</si>
  <si>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</si>
  <si>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</si>
  <si>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</si>
  <si>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</si>
  <si>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</si>
  <si>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</si>
  <si>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</si>
  <si>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</si>
  <si>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</si>
  <si>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</si>
  <si>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</si>
  <si>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</si>
  <si>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</si>
  <si>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</si>
  <si>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</si>
  <si>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</si>
  <si>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</si>
  <si>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</si>
  <si>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</si>
  <si>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</si>
  <si>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</si>
  <si>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</si>
  <si>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</si>
  <si>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</si>
  <si>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</si>
  <si>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</si>
  <si>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</si>
  <si>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</si>
  <si>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</si>
  <si>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</si>
  <si>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</si>
  <si>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</si>
  <si>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</si>
  <si>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</si>
  <si>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</si>
  <si>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</si>
  <si>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</si>
  <si>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</si>
  <si>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</si>
  <si>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</si>
  <si>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</si>
  <si>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</si>
  <si>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</si>
  <si>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</si>
  <si>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</si>
  <si>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</si>
  <si>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</si>
  <si>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</si>
  <si>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</si>
  <si>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</si>
  <si>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</si>
  <si>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</si>
  <si>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</si>
  <si>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</si>
  <si>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</si>
  <si>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</si>
  <si>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</si>
  <si>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</si>
  <si>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</si>
  <si>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</si>
  <si>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</si>
  <si>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</si>
  <si>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</si>
  <si>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</si>
  <si>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</si>
  <si>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</si>
  <si>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</si>
  <si>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</si>
  <si>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</si>
  <si>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</si>
  <si>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</si>
  <si>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</si>
  <si>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</si>
  <si>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</si>
  <si>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</si>
  <si>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</si>
  <si>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</si>
  <si>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</si>
  <si>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</si>
  <si>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</si>
  <si>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</si>
  <si>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</si>
  <si>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</si>
  <si>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</si>
  <si>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</si>
  <si>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</si>
  <si>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</si>
  <si>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</si>
  <si>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</si>
  <si>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</si>
  <si>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</si>
  <si>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</si>
  <si>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</si>
  <si>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</si>
  <si>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</si>
  <si>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</si>
  <si>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</si>
  <si>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</si>
  <si>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</si>
  <si>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</si>
  <si>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</si>
  <si>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</si>
  <si>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</si>
  <si>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</si>
  <si>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</si>
  <si>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</si>
  <si>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</si>
  <si>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</si>
  <si>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</si>
  <si>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</si>
  <si>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</si>
  <si>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</si>
  <si>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</si>
  <si>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</si>
  <si>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</si>
  <si>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</si>
  <si>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</si>
  <si>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</si>
  <si>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</si>
  <si>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</si>
  <si>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</si>
  <si>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</si>
  <si>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</si>
  <si>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</si>
  <si>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</si>
  <si>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</si>
  <si>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</si>
  <si>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</si>
  <si>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</si>
  <si>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</si>
  <si>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</si>
  <si>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</si>
  <si>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</si>
  <si>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</si>
  <si>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</si>
  <si>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</si>
  <si>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</si>
  <si>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</si>
  <si>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</si>
  <si>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</si>
  <si>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</si>
  <si>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</si>
  <si>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</si>
  <si>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</si>
  <si>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</si>
  <si>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</si>
  <si>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</si>
  <si>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</si>
  <si>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</si>
  <si>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</si>
  <si>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</si>
  <si>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</si>
  <si>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</si>
  <si>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</si>
  <si>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</si>
  <si>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</si>
  <si>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</si>
  <si>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</si>
  <si>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</si>
  <si>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</si>
  <si>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</si>
  <si>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</si>
  <si>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</si>
  <si>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</si>
  <si>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</si>
  <si>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</si>
  <si>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</si>
  <si>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</si>
  <si>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</si>
  <si>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</si>
  <si>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</si>
  <si>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</si>
  <si>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</si>
  <si>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</si>
  <si>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</si>
  <si>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</si>
  <si>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</si>
  <si>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</si>
  <si>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</si>
  <si>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</si>
  <si>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</si>
  <si>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</si>
  <si>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</si>
  <si>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</si>
  <si>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</si>
  <si>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</si>
  <si>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</si>
  <si>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</si>
  <si>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</si>
  <si>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</si>
  <si>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</si>
  <si>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</si>
  <si>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</si>
  <si>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</si>
  <si>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</si>
  <si>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</si>
  <si>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</si>
  <si>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</si>
  <si>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</si>
  <si>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</si>
  <si>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</si>
  <si>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</si>
  <si>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</si>
  <si>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</si>
  <si>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</si>
  <si>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</si>
  <si>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</si>
  <si>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</si>
  <si>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</si>
  <si>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</si>
  <si>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</si>
  <si>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</si>
  <si>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</si>
  <si>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</si>
  <si>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</si>
  <si>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</si>
  <si>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</si>
  <si>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</si>
  <si>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</si>
  <si>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</si>
  <si>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</si>
  <si>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</si>
  <si>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</si>
  <si>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</si>
  <si>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</si>
  <si>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</si>
  <si>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</si>
  <si>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</si>
  <si>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</si>
  <si>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</si>
  <si>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</si>
  <si>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</si>
  <si>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</si>
  <si>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</si>
  <si>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</si>
  <si>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</si>
  <si>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</si>
  <si>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</si>
  <si>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</si>
  <si>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</si>
  <si>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</si>
  <si>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</si>
  <si>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</si>
  <si>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</si>
  <si>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</si>
  <si>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</si>
  <si>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</si>
  <si>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</si>
  <si>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</si>
  <si>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</si>
  <si>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</si>
  <si>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</si>
  <si>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</si>
  <si>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</si>
  <si>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</si>
  <si>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</si>
  <si>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</si>
  <si>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</si>
  <si>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</si>
  <si>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</si>
  <si>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</si>
  <si>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</si>
  <si>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</si>
  <si>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</si>
  <si>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</si>
  <si>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</si>
  <si>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</si>
  <si>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</si>
  <si>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</si>
  <si>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</si>
  <si>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</si>
  <si>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</si>
  <si>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</si>
  <si>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</si>
  <si>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</si>
  <si>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</si>
  <si>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</si>
  <si>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</si>
  <si>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</si>
  <si>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</si>
  <si>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</si>
  <si>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</si>
  <si>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</si>
  <si>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</si>
  <si>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</si>
  <si>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</si>
  <si>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</si>
  <si>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</si>
  <si>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</si>
  <si>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</si>
  <si>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</si>
  <si>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</si>
  <si>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</si>
  <si>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</si>
  <si>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</si>
  <si>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</si>
  <si>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</si>
  <si>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</si>
  <si>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</si>
  <si>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</si>
  <si>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</si>
  <si>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</si>
  <si>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</si>
  <si>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</si>
  <si>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</si>
  <si>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</si>
  <si>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</si>
  <si>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</si>
  <si>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</si>
  <si>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</si>
  <si>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</si>
  <si>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</si>
  <si>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</si>
  <si>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</si>
  <si>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</si>
  <si>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</si>
  <si>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</si>
  <si>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</si>
  <si>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</si>
  <si>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</si>
  <si>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</si>
  <si>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</si>
  <si>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</si>
  <si>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</si>
  <si>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</si>
  <si>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</si>
  <si>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</si>
  <si>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</si>
  <si>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</si>
  <si>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</si>
  <si>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</si>
  <si>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</si>
  <si>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</si>
  <si>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</si>
  <si>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</si>
  <si>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</si>
  <si>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</si>
  <si>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</si>
  <si>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</si>
  <si>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</si>
  <si>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</si>
  <si>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</si>
  <si>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</si>
  <si>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</si>
  <si>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</si>
  <si>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</si>
  <si>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</si>
  <si>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</si>
  <si>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</si>
  <si>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</si>
  <si>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</si>
  <si>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</si>
  <si>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</si>
  <si>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</si>
  <si>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</si>
  <si>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</si>
  <si>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</si>
  <si>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</si>
  <si>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</si>
  <si>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</si>
  <si>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</si>
  <si>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</si>
  <si>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</si>
  <si>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</si>
  <si>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</si>
  <si>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</si>
  <si>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</si>
  <si>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</si>
  <si>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</si>
  <si>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</si>
  <si>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</si>
  <si>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</si>
  <si>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</si>
  <si>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</si>
  <si>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</si>
  <si>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</si>
  <si>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</si>
  <si>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</si>
  <si>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</si>
  <si>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</si>
  <si>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</si>
  <si>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</si>
  <si>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</si>
  <si>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</si>
  <si>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</si>
  <si>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</si>
  <si>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</si>
  <si>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</si>
  <si>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</si>
  <si>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</si>
  <si>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</si>
  <si>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</si>
  <si>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</si>
  <si>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</si>
  <si>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</si>
  <si>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</si>
  <si>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</si>
  <si>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</si>
  <si>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</si>
  <si>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</si>
  <si>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</si>
  <si>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</si>
  <si>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</si>
  <si>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</si>
  <si>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</si>
  <si>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</si>
  <si>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</si>
  <si>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</si>
  <si>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</si>
  <si>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</si>
  <si>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</si>
  <si>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</si>
  <si>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</si>
  <si>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</si>
  <si>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</si>
  <si>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</si>
  <si>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</si>
  <si>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</si>
  <si>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</si>
  <si>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</si>
  <si>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</si>
  <si>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</si>
  <si>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</si>
  <si>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</si>
  <si>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</si>
  <si>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</si>
  <si>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</si>
  <si>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</si>
  <si>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</si>
  <si>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</si>
  <si>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</si>
  <si>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</si>
  <si>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</si>
  <si>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</si>
  <si>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</si>
  <si>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</si>
  <si>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</si>
  <si>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</si>
  <si>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</si>
  <si>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</si>
  <si>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</si>
  <si>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</si>
  <si>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</si>
  <si>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</si>
  <si>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</si>
  <si>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</si>
  <si>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</si>
  <si>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</si>
  <si>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</si>
  <si>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</si>
  <si>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</si>
  <si>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</si>
  <si>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</si>
  <si>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</si>
  <si>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</si>
  <si>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</si>
  <si>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</si>
  <si>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</si>
  <si>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</si>
  <si>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</si>
  <si>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</si>
  <si>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</si>
  <si>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</si>
  <si>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</si>
  <si>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</si>
  <si>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</si>
  <si>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</si>
  <si>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</si>
  <si>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</si>
  <si>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</si>
  <si>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</si>
  <si>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</si>
  <si>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</si>
  <si>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</si>
  <si>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</si>
  <si>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</si>
  <si>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</si>
  <si>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</si>
  <si>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</si>
  <si>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</si>
  <si>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</si>
  <si>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</si>
  <si>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</si>
  <si>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</si>
  <si>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</si>
  <si>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</si>
  <si>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</si>
  <si>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</si>
  <si>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</si>
  <si>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</si>
  <si>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</si>
  <si>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</si>
  <si>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</si>
  <si>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</si>
  <si>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</si>
  <si>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</si>
  <si>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</si>
  <si>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</si>
  <si>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</si>
  <si>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</si>
  <si>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</si>
  <si>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</si>
  <si>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</si>
  <si>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</si>
  <si>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</si>
  <si>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</si>
  <si>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</si>
  <si>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</si>
  <si>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</si>
  <si>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</si>
  <si>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</si>
  <si>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</si>
  <si>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</si>
  <si>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</si>
  <si>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</si>
  <si>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</si>
  <si>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</si>
  <si>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</si>
  <si>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</si>
  <si>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</si>
  <si>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</si>
  <si>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</si>
  <si>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</si>
  <si>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</si>
  <si>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</si>
  <si>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</si>
  <si>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</si>
  <si>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</si>
  <si>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</si>
  <si>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</si>
  <si>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</si>
  <si>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</si>
  <si>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</si>
  <si>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</si>
  <si>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</si>
  <si>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</si>
  <si>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</si>
  <si>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</si>
  <si>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</si>
  <si>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</si>
  <si>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</si>
  <si>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</si>
  <si>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</si>
  <si>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</si>
  <si>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</si>
  <si>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</si>
  <si>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</si>
  <si>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</si>
  <si>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</si>
  <si>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</si>
  <si>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</si>
  <si>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</si>
  <si>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</si>
  <si>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</si>
  <si>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</si>
  <si>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</si>
  <si>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</si>
  <si>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</si>
  <si>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</si>
  <si>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</si>
  <si>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</si>
  <si>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</si>
  <si>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</si>
  <si>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</si>
  <si>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</si>
  <si>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</si>
  <si>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</si>
  <si>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</si>
  <si>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</si>
  <si>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</si>
  <si>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</si>
  <si>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</si>
  <si>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</si>
  <si>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</si>
  <si>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</si>
  <si>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</si>
  <si>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</si>
  <si>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</si>
  <si>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</si>
  <si>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</si>
  <si>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</si>
  <si>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</si>
  <si>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</si>
  <si>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</si>
  <si>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</si>
  <si>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</si>
  <si>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</si>
  <si>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</si>
  <si>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</si>
  <si>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</si>
  <si>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</si>
  <si>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</si>
  <si>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</si>
  <si>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</si>
  <si>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</si>
  <si>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</si>
  <si>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</si>
  <si>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</si>
  <si>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</si>
  <si>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</si>
  <si>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</si>
  <si>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</si>
  <si>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</si>
  <si>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</si>
  <si>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</si>
  <si>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</si>
  <si>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</si>
  <si>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</si>
  <si>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</si>
  <si>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</si>
  <si>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</si>
  <si>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</si>
  <si>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</si>
  <si>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</si>
  <si>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</si>
  <si>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</si>
  <si>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</si>
  <si>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</si>
  <si>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</si>
  <si>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</si>
  <si>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</si>
  <si>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</si>
  <si>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</si>
  <si>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</si>
  <si>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</si>
  <si>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</si>
  <si>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</si>
  <si>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</si>
  <si>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</si>
  <si>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</si>
  <si>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</si>
  <si>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</si>
  <si>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</si>
  <si>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</si>
  <si>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</si>
  <si>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</si>
  <si>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</si>
  <si>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</si>
  <si>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</si>
  <si>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</si>
  <si>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</si>
  <si>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</si>
  <si>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</si>
  <si>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</si>
  <si>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</si>
  <si>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</si>
  <si>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</si>
  <si>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</si>
  <si>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</si>
  <si>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</si>
  <si>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</si>
  <si>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</si>
  <si>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</si>
  <si>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</si>
  <si>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</si>
  <si>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</si>
  <si>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</si>
  <si>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</si>
  <si>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</si>
  <si>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</si>
  <si>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</si>
  <si>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</si>
  <si>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</si>
  <si>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</si>
  <si>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</si>
  <si>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</si>
  <si>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</si>
  <si>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</si>
  <si>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</si>
  <si>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</si>
  <si>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</si>
  <si>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</si>
  <si>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</si>
  <si>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</si>
  <si>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</si>
  <si>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</si>
  <si>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</si>
  <si>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</si>
  <si>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</si>
  <si>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</si>
  <si>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</si>
  <si>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</si>
  <si>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</si>
  <si>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</si>
  <si>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</si>
  <si>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</si>
  <si>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</si>
  <si>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</si>
  <si>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</si>
  <si>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</si>
  <si>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</si>
  <si>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</si>
  <si>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</si>
  <si>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</si>
  <si>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</si>
  <si>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</si>
  <si>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</si>
  <si>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</si>
  <si>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</si>
  <si>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</si>
  <si>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</si>
  <si>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</si>
  <si>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</si>
  <si>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</si>
  <si>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</si>
  <si>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</si>
  <si>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</si>
  <si>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</si>
  <si>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</si>
  <si>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</si>
  <si>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</si>
  <si>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</si>
  <si>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</si>
  <si>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</si>
  <si>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</si>
  <si>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</si>
  <si>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</si>
  <si>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</si>
  <si>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</si>
  <si>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</si>
  <si>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</si>
  <si>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</si>
  <si>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</si>
  <si>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</si>
  <si>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</si>
  <si>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</si>
  <si>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</si>
  <si>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</si>
  <si>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</si>
  <si>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</si>
  <si>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</si>
  <si>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</si>
  <si>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</si>
  <si>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</si>
  <si>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</si>
  <si>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</si>
  <si>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</si>
  <si>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</si>
  <si>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</si>
  <si>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</si>
  <si>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</si>
  <si>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</si>
  <si>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</si>
  <si>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</si>
  <si>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</si>
  <si>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</si>
  <si>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</si>
  <si>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</si>
  <si>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</si>
  <si>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</si>
  <si>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</si>
  <si>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</si>
  <si>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</si>
  <si>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</si>
  <si>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</si>
  <si>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</si>
  <si>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</si>
  <si>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</si>
  <si>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</si>
  <si>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</si>
  <si>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</si>
  <si>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</si>
  <si>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</si>
  <si>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</si>
  <si>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</si>
  <si>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</si>
  <si>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</si>
  <si>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</si>
  <si>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</si>
  <si>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</si>
  <si>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</si>
  <si>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</si>
  <si>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</si>
  <si>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</si>
  <si>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</si>
  <si>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</si>
  <si>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</si>
  <si>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</si>
  <si>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</si>
  <si>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</si>
  <si>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</si>
  <si>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</si>
  <si>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</si>
  <si>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</si>
  <si>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</si>
  <si>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</si>
  <si>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</si>
  <si>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</si>
  <si>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</si>
  <si>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</si>
  <si>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</si>
  <si>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</si>
  <si>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</si>
  <si>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</si>
  <si>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</si>
  <si>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</si>
  <si>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</si>
  <si>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</si>
  <si>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</si>
  <si>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</si>
  <si>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</si>
  <si>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</si>
  <si>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</si>
  <si>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</si>
  <si>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</si>
  <si>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</si>
  <si>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</si>
  <si>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</si>
  <si>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</si>
  <si>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</si>
  <si>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</si>
  <si>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</si>
  <si>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</si>
  <si>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</si>
  <si>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</si>
  <si>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</si>
  <si>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</si>
  <si>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</si>
  <si>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</si>
  <si>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</si>
  <si>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</si>
  <si>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</si>
  <si>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</si>
  <si>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</si>
  <si>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</si>
  <si>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</si>
  <si>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</si>
  <si>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</si>
  <si>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</si>
  <si>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</si>
  <si>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</si>
  <si>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</si>
  <si>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</si>
  <si>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</si>
  <si>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</si>
  <si>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</si>
  <si>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</si>
  <si>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</si>
  <si>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</si>
  <si>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</si>
  <si>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</si>
  <si>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</si>
  <si>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</si>
  <si>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</si>
  <si>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</si>
  <si>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</si>
  <si>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</si>
  <si>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</si>
  <si>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</si>
  <si>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</si>
  <si>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</si>
  <si>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</si>
  <si>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</si>
  <si>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</si>
  <si>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</si>
  <si>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</si>
  <si>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</si>
  <si>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</si>
  <si>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</si>
  <si>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</si>
  <si>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</si>
  <si>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</si>
  <si>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</si>
  <si>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</si>
  <si>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</si>
  <si>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</si>
  <si>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</si>
  <si>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</si>
  <si>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</si>
  <si>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</si>
  <si>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</si>
  <si>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</si>
  <si>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</si>
  <si>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</si>
  <si>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</si>
  <si>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</si>
  <si>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</si>
  <si>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</si>
  <si>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</si>
  <si>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</si>
  <si>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</si>
  <si>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</si>
  <si>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</si>
  <si>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</si>
  <si>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</si>
  <si>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</si>
  <si>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</si>
  <si>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</si>
  <si>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</si>
  <si>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</si>
  <si>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</si>
  <si>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</si>
  <si>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</si>
  <si>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</si>
  <si>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</si>
  <si>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</si>
  <si>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</si>
  <si>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</si>
  <si>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</si>
  <si>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</si>
  <si>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</si>
  <si>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</si>
  <si>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</si>
  <si>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</si>
  <si>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</si>
  <si>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</si>
  <si>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</si>
  <si>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</si>
  <si>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</si>
  <si>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</si>
  <si>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</si>
  <si>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</si>
  <si>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</si>
  <si>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</si>
  <si>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</si>
  <si>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</si>
  <si>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</si>
  <si>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</si>
  <si>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</si>
  <si>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</si>
  <si>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</si>
  <si>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</si>
  <si>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</si>
  <si>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</si>
  <si>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</si>
  <si>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</si>
  <si>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</si>
  <si>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</si>
  <si>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</si>
  <si>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</si>
  <si>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</si>
  <si>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</si>
  <si>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</si>
  <si>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</si>
  <si>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</si>
  <si>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</si>
  <si>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</si>
  <si>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</si>
  <si>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</si>
  <si>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</si>
  <si>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</si>
  <si>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</si>
  <si>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</si>
  <si>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</si>
  <si>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</si>
  <si>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</si>
  <si>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</si>
  <si>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</si>
  <si>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</si>
  <si>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</si>
  <si>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</si>
  <si>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</si>
  <si>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</si>
  <si>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</si>
  <si>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</si>
  <si>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</si>
  <si>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</si>
  <si>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</si>
  <si>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</si>
  <si>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</si>
  <si>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</si>
  <si>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</si>
  <si>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</si>
  <si>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</si>
  <si>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</si>
  <si>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</si>
  <si>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</si>
  <si>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</si>
  <si>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</si>
  <si>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</si>
  <si>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</si>
  <si>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</si>
  <si>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</si>
  <si>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</si>
  <si>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</si>
  <si>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</si>
  <si>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</si>
  <si>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</si>
  <si>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</si>
  <si>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</si>
  <si>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</si>
  <si>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</si>
  <si>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</si>
  <si>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</si>
  <si>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</si>
  <si>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</si>
  <si>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</si>
  <si>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</si>
  <si>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</si>
  <si>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</si>
  <si>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</si>
  <si>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</si>
  <si>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</si>
  <si>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</si>
  <si>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</si>
  <si>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</si>
  <si>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</si>
  <si>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</si>
  <si>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</si>
  <si>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</si>
  <si>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</si>
  <si>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</si>
  <si>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</si>
  <si>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</si>
  <si>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</si>
  <si>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</si>
  <si>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</si>
  <si>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</si>
  <si>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</si>
  <si>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</si>
  <si>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</si>
  <si>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</si>
  <si>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</si>
  <si>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</si>
  <si>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</si>
  <si>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</si>
  <si>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</si>
  <si>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</si>
  <si>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</si>
  <si>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</si>
  <si>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</si>
  <si>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</si>
  <si>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</si>
  <si>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</si>
  <si>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</si>
  <si>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</si>
  <si>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</si>
  <si>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</si>
  <si>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</si>
  <si>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</si>
  <si>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</si>
  <si>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</si>
  <si>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</si>
  <si>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</si>
  <si>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</si>
  <si>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</si>
  <si>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</si>
  <si>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</si>
  <si>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</si>
  <si>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</si>
  <si>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</si>
  <si>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</si>
  <si>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</si>
  <si>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</si>
  <si>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</si>
  <si>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</si>
  <si>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</si>
  <si>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</si>
  <si>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</si>
  <si>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</si>
  <si>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</si>
  <si>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</si>
  <si>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</si>
  <si>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</si>
  <si>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</si>
  <si>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</si>
  <si>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</si>
  <si>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</si>
  <si>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</si>
  <si>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</si>
  <si>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</si>
  <si>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</si>
  <si>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</si>
  <si>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</si>
  <si>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</si>
  <si>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</si>
  <si>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</si>
  <si>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</si>
  <si>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</si>
  <si>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</si>
  <si>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</si>
  <si>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</si>
  <si>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</si>
  <si>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</si>
  <si>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</si>
  <si>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</si>
  <si>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</si>
  <si>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</si>
  <si>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</si>
  <si>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</si>
  <si>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</si>
  <si>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</si>
  <si>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</si>
  <si>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</si>
  <si>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</si>
  <si>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</si>
  <si>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</si>
  <si>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</si>
  <si>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</si>
  <si>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</si>
  <si>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</si>
  <si>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</si>
  <si>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</si>
  <si>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</si>
  <si>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</si>
  <si>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</si>
  <si>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</si>
  <si>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</si>
  <si>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</si>
  <si>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</si>
  <si>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</si>
  <si>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</si>
  <si>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</si>
  <si>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</si>
  <si>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</si>
  <si>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</si>
  <si>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</si>
  <si>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</si>
  <si>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</si>
  <si>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</si>
  <si>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</si>
  <si>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</si>
  <si>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</si>
  <si>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</si>
  <si>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</si>
  <si>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</si>
  <si>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</si>
  <si>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</si>
  <si>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</si>
  <si>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</si>
  <si>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</si>
  <si>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</si>
  <si>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</si>
  <si>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</si>
  <si>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</si>
  <si>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</si>
  <si>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</si>
  <si>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</si>
  <si>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</si>
  <si>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</si>
  <si>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</si>
  <si>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</si>
  <si>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</si>
  <si>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</si>
  <si>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</si>
  <si>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</si>
  <si>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</si>
  <si>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</si>
  <si>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</si>
  <si>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</si>
  <si>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</si>
  <si>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</si>
  <si>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</si>
  <si>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</si>
  <si>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</si>
  <si>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</si>
  <si>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</si>
  <si>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</si>
  <si>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</si>
  <si>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</si>
  <si>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</si>
  <si>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</si>
  <si>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</si>
  <si>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</si>
  <si>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</si>
  <si>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</si>
  <si>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</si>
  <si>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</si>
  <si>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</si>
  <si>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</si>
  <si>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</si>
  <si>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</si>
  <si>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</si>
  <si>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</si>
  <si>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</si>
  <si>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</si>
  <si>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</si>
  <si>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</si>
  <si>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</si>
  <si>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</si>
  <si>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</si>
  <si>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</si>
  <si>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</si>
  <si>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</si>
  <si>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</si>
  <si>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</si>
  <si>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</si>
  <si>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</si>
  <si>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</si>
  <si>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</si>
  <si>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</si>
  <si>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</si>
  <si>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</si>
  <si>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</si>
  <si>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</si>
  <si>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</si>
  <si>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</si>
  <si>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</si>
  <si>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</si>
  <si>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</si>
  <si>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</si>
  <si>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</si>
  <si>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</si>
  <si>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</si>
  <si>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</si>
  <si>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</si>
  <si>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</si>
  <si>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</si>
  <si>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</si>
  <si>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</si>
  <si>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</si>
  <si>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</si>
  <si>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</si>
  <si>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</si>
  <si>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</si>
  <si>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</si>
  <si>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</si>
  <si>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</si>
  <si>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</si>
  <si>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</si>
  <si>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</si>
  <si>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</si>
  <si>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</si>
  <si>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</si>
  <si>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</si>
  <si>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</si>
  <si>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</si>
  <si>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</si>
  <si>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</si>
  <si>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</si>
  <si>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</si>
  <si>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</si>
  <si>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</si>
  <si>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</si>
  <si>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</si>
  <si>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</si>
  <si>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</si>
  <si>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</si>
  <si>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</si>
  <si>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</si>
  <si>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</si>
  <si>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</si>
  <si>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</si>
  <si>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</si>
  <si>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</si>
  <si>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</si>
  <si>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</si>
  <si>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</si>
  <si>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</si>
  <si>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</si>
  <si>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</si>
  <si>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</si>
  <si>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</si>
  <si>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</si>
  <si>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</si>
  <si>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</si>
  <si>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</si>
  <si>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</si>
  <si>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</si>
  <si>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</si>
  <si>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</si>
  <si>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</si>
  <si>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</si>
  <si>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</si>
  <si>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</si>
  <si>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</si>
  <si>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</si>
  <si>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</si>
  <si>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</si>
  <si>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</si>
  <si>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</si>
  <si>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</si>
  <si>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</si>
  <si>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</si>
  <si>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</si>
  <si>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</si>
  <si>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</si>
  <si>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</si>
  <si>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</si>
  <si>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</si>
  <si>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</si>
  <si>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</si>
  <si>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</si>
  <si>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</si>
  <si>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</si>
  <si>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</si>
  <si>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</si>
  <si>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</si>
  <si>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</si>
  <si>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</si>
  <si>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</si>
  <si>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</si>
  <si>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</si>
  <si>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</si>
  <si>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</si>
  <si>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</si>
  <si>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</si>
  <si>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</si>
  <si>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</si>
  <si>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</si>
  <si>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</si>
  <si>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</si>
  <si>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</si>
  <si>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</si>
  <si>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</si>
  <si>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</si>
  <si>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</si>
  <si>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</si>
  <si>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</si>
  <si>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</si>
  <si>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</si>
  <si>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</si>
  <si>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</si>
  <si>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</si>
  <si>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</si>
  <si>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</si>
  <si>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</si>
  <si>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</si>
  <si>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</si>
  <si>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</si>
  <si>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</si>
  <si>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</si>
  <si>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</si>
  <si>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</si>
  <si>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</si>
  <si>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</si>
  <si>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</si>
  <si>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</si>
  <si>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</si>
  <si>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</si>
  <si>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</si>
  <si>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</si>
  <si>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</si>
  <si>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</si>
  <si>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</si>
  <si>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</si>
  <si>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</si>
  <si>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</si>
  <si>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</si>
  <si>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</si>
  <si>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</si>
  <si>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</si>
  <si>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</si>
  <si>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</si>
  <si>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</si>
  <si>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</si>
  <si>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</si>
  <si>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</si>
  <si>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</si>
  <si>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</si>
  <si>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</si>
  <si>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</si>
  <si>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</si>
  <si>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</si>
  <si>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</si>
  <si>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</si>
  <si>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</si>
  <si>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</si>
  <si>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</si>
  <si>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</si>
  <si>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</si>
  <si>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</si>
  <si>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</si>
  <si>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</si>
  <si>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</si>
  <si>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</si>
  <si>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</si>
  <si>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</si>
  <si>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</si>
  <si>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</si>
  <si>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</si>
  <si>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</si>
  <si>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</si>
  <si>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</si>
  <si>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</si>
  <si>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</si>
  <si>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</si>
  <si>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</si>
  <si>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</si>
  <si>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</si>
  <si>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</si>
  <si>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</si>
  <si>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</si>
  <si>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</si>
  <si>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</si>
  <si>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</si>
  <si>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</si>
  <si>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</si>
  <si>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</si>
  <si>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</si>
  <si>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</si>
  <si>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</si>
  <si>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</si>
  <si>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</si>
  <si>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</si>
  <si>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</si>
  <si>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</si>
  <si>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</si>
  <si>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</si>
  <si>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</si>
  <si>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</si>
  <si>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</si>
  <si>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</si>
  <si>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</si>
  <si>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</si>
  <si>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</si>
  <si>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</si>
  <si>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</si>
  <si>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</si>
  <si>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</si>
  <si>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</si>
  <si>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</si>
  <si>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</si>
  <si>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</si>
  <si>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</si>
  <si>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</si>
  <si>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</si>
  <si>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</si>
  <si>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</si>
  <si>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</si>
  <si>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</si>
  <si>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</si>
  <si>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</si>
  <si>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</si>
  <si>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</si>
  <si>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</si>
  <si>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</si>
  <si>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</si>
  <si>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</si>
  <si>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</si>
  <si>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</si>
  <si>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</si>
  <si>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</si>
  <si>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</si>
  <si>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</si>
  <si>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</si>
  <si>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</si>
  <si>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</si>
  <si>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</si>
  <si>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</si>
  <si>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</si>
  <si>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</si>
  <si>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</si>
  <si>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</si>
  <si>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</si>
  <si>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</si>
  <si>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</si>
  <si>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</si>
  <si>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</si>
  <si>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</si>
  <si>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</si>
  <si>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</si>
  <si>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</si>
  <si>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</si>
  <si>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</si>
  <si>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</si>
  <si>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</si>
  <si>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</si>
  <si>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</si>
  <si>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</si>
  <si>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</si>
  <si>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</si>
  <si>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</si>
  <si>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</si>
  <si>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</si>
  <si>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</si>
  <si>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</si>
  <si>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</si>
  <si>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</si>
  <si>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</si>
  <si>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</si>
  <si>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</si>
  <si>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</si>
  <si>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</si>
  <si>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</si>
  <si>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</si>
  <si>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</si>
  <si>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</si>
  <si>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</si>
  <si>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</si>
  <si>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</si>
  <si>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</si>
  <si>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</si>
  <si>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</si>
  <si>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</si>
  <si>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</si>
  <si>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</si>
  <si>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</si>
  <si>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</si>
  <si>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</si>
  <si>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</si>
  <si>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</si>
  <si>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</si>
  <si>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</si>
  <si>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</si>
  <si>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</si>
  <si>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</si>
  <si>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</si>
  <si>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</si>
  <si>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</si>
  <si>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</si>
  <si>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</si>
  <si>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</si>
  <si>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</si>
  <si>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</si>
  <si>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</si>
  <si>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</si>
  <si>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</si>
  <si>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</si>
  <si>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</si>
  <si>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</si>
  <si>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</si>
  <si>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</si>
  <si>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</si>
  <si>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</si>
  <si>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</si>
  <si>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</si>
  <si>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</si>
  <si>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</si>
  <si>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</si>
  <si>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</si>
  <si>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</si>
  <si>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</si>
  <si>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</si>
  <si>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</si>
  <si>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</si>
  <si>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</si>
  <si>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</si>
  <si>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</si>
  <si>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</si>
  <si>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</si>
  <si>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</si>
  <si>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</si>
  <si>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</si>
  <si>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</si>
  <si>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</si>
  <si>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</si>
  <si>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</si>
  <si>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</si>
  <si>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</si>
  <si>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</si>
  <si>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</si>
  <si>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</si>
  <si>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</si>
  <si>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</si>
  <si>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</si>
  <si>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</si>
  <si>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</si>
  <si>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</si>
  <si>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</si>
  <si>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</si>
  <si>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</si>
  <si>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</si>
  <si>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</si>
  <si>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</si>
  <si>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</si>
  <si>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</si>
  <si>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</si>
  <si>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</si>
  <si>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</si>
  <si>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</si>
  <si>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</si>
  <si>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</si>
  <si>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</si>
  <si>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</si>
  <si>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</si>
  <si>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</si>
  <si>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</si>
  <si>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</si>
  <si>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</si>
  <si>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</si>
  <si>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</si>
  <si>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</si>
  <si>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</si>
  <si>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</si>
  <si>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</si>
  <si>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</si>
  <si>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</si>
  <si>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</si>
  <si>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</si>
  <si>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</si>
  <si>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</si>
  <si>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</si>
  <si>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</si>
  <si>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</si>
  <si>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</si>
  <si>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</si>
  <si>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</si>
  <si>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</si>
  <si>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</si>
  <si>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</si>
  <si>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</si>
  <si>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</si>
  <si>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</si>
  <si>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</si>
  <si>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</si>
  <si>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</si>
  <si>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</si>
  <si>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</si>
  <si>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</si>
  <si>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</si>
  <si>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</si>
  <si>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</si>
  <si>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</si>
  <si>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</si>
  <si>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</si>
  <si>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</si>
  <si>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</si>
  <si>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</si>
  <si>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</si>
  <si>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</si>
  <si>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</si>
  <si>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</si>
  <si>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</si>
  <si>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</si>
  <si>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</si>
  <si>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</si>
  <si>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</si>
  <si>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</si>
  <si>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</si>
  <si>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</si>
  <si>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</si>
  <si>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</si>
  <si>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</si>
  <si>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</si>
  <si>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</si>
  <si>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</si>
  <si>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</si>
  <si>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</si>
  <si>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</si>
  <si>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</si>
  <si>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</si>
  <si>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</si>
  <si>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</si>
  <si>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</si>
  <si>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</si>
  <si>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</si>
  <si>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</si>
  <si>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</si>
  <si>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</si>
  <si>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</si>
  <si>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</si>
  <si>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</si>
  <si>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</si>
  <si>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</si>
  <si>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</si>
  <si>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</si>
  <si>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</si>
  <si>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</si>
  <si>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</si>
  <si>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</si>
  <si>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</si>
  <si>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</si>
  <si>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</si>
  <si>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</si>
  <si>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</si>
  <si>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</si>
  <si>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</si>
  <si>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</si>
  <si>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</si>
  <si>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</si>
  <si>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</si>
  <si>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</si>
  <si>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</si>
  <si>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</si>
  <si>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</si>
  <si>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</si>
  <si>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</si>
  <si>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</si>
  <si>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</si>
  <si>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</si>
  <si>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</si>
  <si>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</si>
  <si>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</si>
  <si>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</si>
  <si>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</si>
  <si>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</si>
  <si>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</si>
  <si>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</si>
  <si>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</si>
  <si>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</si>
  <si>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</si>
  <si>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</si>
  <si>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</si>
  <si>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</si>
  <si>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</si>
  <si>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</si>
  <si>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</si>
  <si>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</si>
  <si>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</si>
  <si>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</si>
  <si>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</si>
  <si>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</si>
  <si>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</si>
  <si>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</si>
  <si>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</si>
  <si>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</si>
  <si>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</si>
  <si>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</si>
  <si>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</si>
  <si>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</si>
  <si>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</si>
  <si>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</si>
  <si>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</si>
  <si>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</si>
  <si>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</si>
  <si>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</si>
  <si>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</si>
  <si>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</si>
  <si>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</si>
  <si>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</si>
  <si>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</si>
  <si>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</si>
  <si>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</si>
  <si>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</si>
  <si>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</si>
  <si>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</si>
  <si>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</si>
  <si>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</si>
  <si>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</si>
  <si>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</si>
  <si>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</si>
  <si>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</si>
  <si>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</si>
  <si>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</si>
  <si>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</si>
  <si>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</si>
  <si>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</si>
  <si>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</si>
  <si>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</si>
  <si>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</si>
  <si>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</si>
  <si>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</si>
  <si>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</si>
  <si>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</si>
  <si>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</si>
  <si>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</si>
  <si>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</si>
  <si>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</si>
  <si>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</si>
  <si>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</si>
  <si>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</si>
  <si>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</si>
  <si>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</si>
  <si>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</si>
  <si>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</si>
  <si>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</si>
  <si>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</si>
  <si>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</si>
  <si>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</si>
  <si>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</si>
  <si>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</si>
  <si>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</si>
  <si>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</si>
  <si>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</si>
  <si>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</si>
  <si>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</si>
  <si>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</si>
  <si>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</si>
  <si>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</si>
  <si>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</si>
  <si>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</si>
  <si>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</si>
  <si>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</si>
  <si>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</si>
  <si>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</si>
  <si>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</si>
  <si>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</si>
  <si>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</si>
  <si>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</si>
  <si>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</si>
  <si>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</si>
  <si>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</si>
  <si>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</si>
  <si>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</si>
  <si>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</si>
  <si>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</si>
  <si>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</si>
  <si>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</si>
  <si>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</si>
  <si>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</si>
  <si>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</si>
  <si>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</si>
  <si>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</si>
  <si>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</si>
  <si>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</si>
  <si>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</si>
  <si>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</si>
  <si>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</si>
  <si>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</si>
  <si>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</si>
  <si>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</si>
  <si>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</si>
  <si>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</si>
  <si>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</si>
  <si>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</si>
  <si>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</si>
  <si>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</si>
  <si>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</si>
  <si>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</si>
  <si>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</si>
  <si>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</si>
  <si>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</si>
  <si>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</si>
  <si>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</si>
  <si>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</si>
  <si>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</si>
  <si>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</si>
  <si>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</si>
  <si>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</si>
  <si>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</si>
  <si>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</si>
  <si>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</si>
  <si>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</si>
  <si>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</si>
  <si>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</si>
  <si>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</si>
  <si>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</si>
  <si>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</si>
  <si>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</si>
  <si>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</si>
  <si>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</si>
  <si>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</si>
  <si>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</si>
  <si>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</si>
  <si>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</si>
  <si>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</si>
  <si>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</si>
  <si>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</si>
  <si>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</si>
  <si>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</si>
  <si>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</si>
  <si>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</si>
  <si>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</si>
  <si>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</si>
  <si>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</si>
  <si>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</si>
  <si>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</si>
  <si>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</si>
  <si>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</si>
  <si>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</si>
  <si>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</si>
  <si>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</si>
  <si>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</si>
  <si>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</si>
  <si>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</si>
  <si>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</si>
  <si>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</si>
  <si>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</si>
  <si>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</si>
  <si>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</si>
  <si>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</si>
  <si>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</si>
  <si>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</si>
  <si>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</si>
  <si>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</si>
  <si>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</si>
  <si>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</si>
  <si>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</si>
  <si>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</si>
  <si>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</si>
  <si>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</si>
  <si>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</si>
  <si>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</si>
  <si>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</si>
  <si>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</si>
  <si>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</si>
  <si>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</si>
  <si>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</si>
  <si>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</si>
  <si>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</si>
  <si>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</si>
  <si>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</si>
  <si>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</si>
  <si>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</si>
  <si>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</si>
  <si>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</si>
  <si>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</si>
  <si>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</si>
  <si>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</si>
  <si>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</si>
  <si>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</si>
  <si>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</si>
  <si>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</si>
  <si>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</si>
  <si>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</si>
  <si>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</si>
  <si>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</si>
  <si>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</si>
  <si>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</si>
  <si>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</si>
  <si>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</si>
  <si>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</si>
  <si>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</si>
  <si>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</si>
  <si>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</si>
  <si>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</si>
  <si>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</si>
  <si>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</si>
  <si>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</si>
  <si>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</si>
  <si>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</si>
  <si>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</si>
  <si>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</si>
  <si>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</si>
  <si>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</si>
  <si>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</si>
  <si>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</si>
  <si>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</si>
  <si>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</si>
  <si>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</si>
  <si>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</si>
  <si>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</si>
  <si>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</si>
  <si>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</si>
  <si>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</si>
  <si>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</si>
  <si>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</si>
  <si>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</si>
  <si>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</si>
  <si>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</si>
  <si>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</si>
  <si>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</si>
  <si>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</si>
  <si>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</si>
  <si>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</si>
  <si>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</si>
  <si>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</si>
  <si>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</si>
  <si>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</si>
  <si>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</si>
  <si>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</si>
  <si>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</si>
  <si>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</si>
  <si>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</si>
  <si>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</si>
  <si>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</si>
  <si>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</si>
  <si>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</si>
  <si>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</si>
  <si>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</si>
  <si>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</si>
  <si>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</si>
  <si>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</si>
  <si>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</si>
  <si>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</si>
  <si>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</si>
  <si>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</si>
  <si>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</si>
  <si>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</si>
  <si>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</si>
  <si>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</si>
  <si>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</si>
  <si>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</si>
  <si>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</si>
  <si>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</si>
  <si>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</si>
  <si>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</si>
  <si>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</si>
  <si>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</si>
  <si>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</si>
  <si>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</si>
  <si>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</si>
  <si>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</si>
  <si>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</si>
  <si>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</si>
  <si>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</si>
  <si>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</si>
  <si>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</si>
  <si>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</si>
  <si>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</si>
  <si>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</si>
  <si>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</si>
  <si>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</si>
  <si>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</si>
  <si>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</si>
  <si>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</si>
  <si>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</si>
  <si>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</si>
  <si>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</si>
  <si>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</si>
  <si>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</si>
  <si>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</si>
  <si>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</si>
  <si>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</si>
  <si>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</si>
  <si>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</si>
  <si>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</si>
  <si>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</si>
  <si>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</si>
  <si>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</si>
  <si>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</si>
  <si>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</si>
  <si>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</si>
  <si>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</si>
  <si>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</si>
  <si>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</si>
  <si>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</si>
  <si>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</si>
  <si>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</si>
  <si>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</si>
  <si>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</si>
  <si>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</si>
  <si>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</si>
  <si>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</si>
  <si>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</si>
  <si>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</si>
  <si>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</si>
  <si>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</si>
  <si>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</si>
  <si>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</si>
  <si>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</si>
  <si>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</si>
  <si>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</si>
  <si>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</si>
  <si>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</si>
  <si>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</si>
  <si>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</si>
  <si>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</si>
  <si>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</si>
  <si>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</si>
  <si>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</si>
  <si>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</si>
  <si>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</si>
  <si>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</si>
  <si>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</si>
  <si>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</si>
  <si>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</si>
  <si>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</si>
  <si>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</si>
  <si>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</si>
  <si>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</si>
  <si>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</si>
  <si>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</si>
  <si>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</si>
  <si>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</si>
  <si>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</si>
  <si>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</si>
  <si>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</si>
  <si>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</si>
  <si>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</si>
  <si>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</si>
  <si>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</si>
  <si>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</si>
  <si>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</si>
  <si>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</si>
  <si>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</si>
  <si>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</si>
  <si>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</si>
  <si>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</si>
  <si>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</si>
  <si>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</si>
  <si>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</si>
  <si>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</si>
  <si>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</si>
  <si>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</si>
  <si>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</si>
  <si>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</si>
  <si>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</si>
  <si>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</si>
  <si>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</si>
  <si>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</si>
  <si>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</si>
  <si>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</si>
  <si>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</si>
  <si>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</si>
  <si>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</si>
  <si>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</si>
  <si>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</si>
  <si>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</si>
  <si>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</si>
  <si>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</si>
  <si>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</si>
  <si>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</si>
  <si>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</si>
  <si>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</si>
  <si>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</si>
  <si>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</si>
  <si>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</si>
  <si>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</si>
  <si>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</si>
  <si>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</si>
  <si>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</si>
  <si>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</si>
  <si>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</si>
  <si>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</si>
  <si>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</si>
  <si>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</si>
  <si>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</si>
  <si>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</si>
  <si>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</si>
  <si>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</si>
  <si>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</si>
  <si>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</si>
  <si>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</si>
  <si>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</si>
  <si>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</si>
  <si>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</si>
  <si>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</si>
  <si>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</si>
  <si>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</si>
  <si>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</si>
  <si>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</si>
  <si>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</si>
  <si>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</si>
  <si>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</si>
  <si>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</si>
  <si>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</si>
  <si>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</si>
  <si>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</si>
  <si>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</si>
  <si>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</si>
  <si>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</si>
  <si>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</si>
  <si>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</si>
  <si>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</si>
  <si>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</si>
  <si>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</si>
  <si>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</si>
  <si>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</si>
  <si>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</si>
  <si>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</si>
  <si>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</si>
  <si>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</si>
  <si>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</si>
  <si>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</si>
  <si>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</si>
  <si>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</si>
  <si>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</si>
  <si>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</si>
  <si>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</si>
  <si>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</si>
  <si>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</si>
  <si>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</si>
  <si>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</si>
  <si>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</si>
  <si>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</si>
  <si>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</si>
  <si>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</si>
  <si>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</si>
  <si>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</si>
  <si>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</si>
  <si>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</si>
  <si>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</si>
  <si>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</si>
  <si>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</si>
  <si>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</si>
  <si>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</si>
  <si>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</si>
  <si>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</si>
  <si>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</si>
  <si>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</si>
  <si>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</si>
  <si>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</si>
  <si>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</si>
  <si>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</si>
  <si>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</si>
  <si>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</si>
  <si>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</si>
  <si>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</si>
  <si>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</si>
  <si>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</si>
  <si>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</si>
  <si>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</si>
  <si>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</si>
  <si>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</si>
  <si>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</si>
  <si>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</si>
  <si>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</si>
  <si>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</si>
  <si>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</si>
  <si>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</si>
  <si>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</si>
  <si>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</si>
  <si>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</si>
  <si>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</si>
  <si>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</si>
  <si>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</si>
  <si>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</si>
  <si>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</si>
  <si>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</si>
  <si>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</si>
  <si>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</si>
  <si>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</si>
  <si>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</si>
  <si>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</si>
  <si>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</si>
  <si>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</si>
  <si>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</si>
  <si>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</si>
  <si>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</si>
  <si>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</si>
  <si>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</si>
  <si>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</si>
  <si>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</si>
  <si>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</si>
  <si>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</si>
  <si>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</si>
  <si>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</si>
  <si>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</si>
  <si>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</si>
  <si>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</si>
  <si>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</si>
  <si>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</si>
  <si>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</si>
  <si>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</si>
  <si>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</si>
  <si>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</si>
  <si>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</si>
  <si>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</si>
  <si>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</si>
  <si>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</si>
  <si>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</si>
  <si>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</si>
  <si>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</si>
  <si>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</si>
  <si>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</si>
  <si>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</si>
  <si>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</si>
  <si>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</si>
  <si>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</si>
  <si>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</si>
  <si>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</si>
  <si>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</si>
  <si>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</si>
  <si>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</si>
  <si>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</si>
  <si>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</si>
  <si>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</si>
  <si>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</si>
  <si>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</si>
  <si>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</si>
  <si>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</si>
  <si>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</si>
  <si>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</si>
  <si>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</si>
  <si>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</si>
  <si>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</si>
  <si>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</si>
  <si>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</si>
  <si>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</si>
  <si>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</si>
  <si>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</si>
  <si>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</si>
  <si>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</si>
  <si>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</si>
  <si>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</si>
  <si>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</si>
  <si>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</si>
  <si>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</si>
  <si>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</si>
  <si>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</si>
  <si>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</si>
  <si>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</si>
  <si>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</si>
  <si>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</si>
  <si>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</si>
  <si>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</si>
  <si>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</si>
  <si>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</si>
  <si>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</si>
  <si>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</si>
  <si>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</si>
  <si>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</si>
  <si>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</si>
  <si>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</si>
  <si>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</si>
  <si>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</si>
  <si>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</si>
  <si>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</si>
  <si>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</si>
  <si>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</si>
  <si>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</si>
  <si>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</si>
  <si>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</si>
  <si>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</si>
  <si>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</si>
  <si>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</si>
  <si>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</si>
  <si>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</si>
  <si>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</si>
  <si>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</si>
  <si>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</si>
  <si>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</si>
  <si>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</si>
  <si>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</si>
  <si>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</si>
  <si>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</si>
  <si>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</si>
  <si>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</si>
  <si>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</si>
  <si>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</si>
  <si>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</si>
  <si>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</si>
  <si>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</si>
  <si>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</si>
  <si>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</si>
  <si>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</si>
  <si>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</si>
  <si>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</si>
  <si>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</si>
  <si>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</si>
  <si>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</si>
  <si>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</si>
  <si>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</si>
  <si>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</si>
  <si>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</si>
  <si>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</si>
  <si>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</si>
  <si>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</si>
  <si>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</si>
  <si>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</si>
  <si>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</si>
  <si>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</si>
  <si>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</si>
  <si>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</si>
  <si>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</si>
  <si>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</si>
  <si>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</si>
  <si>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</si>
  <si>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</si>
  <si>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</si>
  <si>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</si>
  <si>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</si>
  <si>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</si>
  <si>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</si>
  <si>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</si>
  <si>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</si>
  <si>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</si>
  <si>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</si>
  <si>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</si>
  <si>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</si>
  <si>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</si>
  <si>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</si>
  <si>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</si>
  <si>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</si>
  <si>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</si>
  <si>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</si>
  <si>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</si>
  <si>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</si>
  <si>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</si>
  <si>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</si>
  <si>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</si>
  <si>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</si>
  <si>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</si>
  <si>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</si>
  <si>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</si>
  <si>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</si>
  <si>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</si>
  <si>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</si>
  <si>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</si>
  <si>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</si>
  <si>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</si>
  <si>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</si>
  <si>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</si>
  <si>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</si>
  <si>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</si>
  <si>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</si>
  <si>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</si>
  <si>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</si>
  <si>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</si>
  <si>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</si>
  <si>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</si>
  <si>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</si>
  <si>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</si>
  <si>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</si>
  <si>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</si>
  <si>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</si>
  <si>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</si>
  <si>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</si>
  <si>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</si>
  <si>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</si>
  <si>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</si>
  <si>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</si>
  <si>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</si>
  <si>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</si>
  <si>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</si>
  <si>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</si>
  <si>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</si>
  <si>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</si>
  <si>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</si>
  <si>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</si>
  <si>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</si>
  <si>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</si>
  <si>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</si>
  <si>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</si>
  <si>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</si>
  <si>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</si>
  <si>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</si>
  <si>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</si>
  <si>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</si>
  <si>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</si>
  <si>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</si>
  <si>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</si>
  <si>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</si>
  <si>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</si>
  <si>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</si>
  <si>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</si>
  <si>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</si>
  <si>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</si>
  <si>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</si>
  <si>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</si>
  <si>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</si>
  <si>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</si>
  <si>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</si>
  <si>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</si>
  <si>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</si>
  <si>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</si>
  <si>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</si>
  <si>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</si>
  <si>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</si>
  <si>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</si>
  <si>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</si>
  <si>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</si>
  <si>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</si>
  <si>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</si>
  <si>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</si>
  <si>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</si>
  <si>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</si>
  <si>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</si>
  <si>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</si>
  <si>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</si>
  <si>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</si>
  <si>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</si>
  <si>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</si>
  <si>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</si>
  <si>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</si>
  <si>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</si>
  <si>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</si>
  <si>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</si>
  <si>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</si>
  <si>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</si>
  <si>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</si>
  <si>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</si>
  <si>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</si>
  <si>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</si>
  <si>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</si>
  <si>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</si>
  <si>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</si>
  <si>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</si>
  <si>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</si>
  <si>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</si>
  <si>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</si>
  <si>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</si>
  <si>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</si>
  <si>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</si>
  <si>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</si>
  <si>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</si>
  <si>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</si>
  <si>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</si>
  <si>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</si>
  <si>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</si>
  <si>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</si>
  <si>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</si>
  <si>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</si>
  <si>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</si>
  <si>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</si>
  <si>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</si>
  <si>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</si>
  <si>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</si>
  <si>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</si>
  <si>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</si>
  <si>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</si>
  <si>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</si>
  <si>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</si>
  <si>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</si>
  <si>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</si>
  <si>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</si>
  <si>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</si>
  <si>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</si>
  <si>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</si>
  <si>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</si>
  <si>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</si>
  <si>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</si>
  <si>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</si>
  <si>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</si>
  <si>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</si>
  <si>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</si>
  <si>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</si>
  <si>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</si>
  <si>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</si>
  <si>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</si>
  <si>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</si>
  <si>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</si>
  <si>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</si>
  <si>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</si>
  <si>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</si>
  <si>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</si>
  <si>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</si>
  <si>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</si>
  <si>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</si>
  <si>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</si>
  <si>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</si>
  <si>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</si>
  <si>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</si>
  <si>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</si>
  <si>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</si>
  <si>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</si>
  <si>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</si>
  <si>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</si>
  <si>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</si>
  <si>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</si>
  <si>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</si>
  <si>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</si>
  <si>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</si>
  <si>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</si>
  <si>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</si>
  <si>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</si>
  <si>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</si>
  <si>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</si>
  <si>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</si>
  <si>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</si>
  <si>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</si>
  <si>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</si>
  <si>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</si>
  <si>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</si>
  <si>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</si>
  <si>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</si>
  <si>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</si>
  <si>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</si>
  <si>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</si>
  <si>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</si>
  <si>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</si>
  <si>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</si>
  <si>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</si>
  <si>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</si>
  <si>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</si>
  <si>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</si>
  <si>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</si>
  <si>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</si>
  <si>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</si>
  <si>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</si>
  <si>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</si>
  <si>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</si>
  <si>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</si>
  <si>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</si>
  <si>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</si>
  <si>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</si>
  <si>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</si>
  <si>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</si>
  <si>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</si>
  <si>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</si>
  <si>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</si>
  <si>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</si>
  <si>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</si>
  <si>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</si>
  <si>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</si>
  <si>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</si>
  <si>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</si>
  <si>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</si>
  <si>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</si>
  <si>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</si>
  <si>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</si>
  <si>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</si>
  <si>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</si>
  <si>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</si>
  <si>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</si>
  <si>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</si>
  <si>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</si>
  <si>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</si>
  <si>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</si>
  <si>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</si>
  <si>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</si>
  <si>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</si>
  <si>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</si>
  <si>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</si>
  <si>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</si>
  <si>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</si>
  <si>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</si>
  <si>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</si>
  <si>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</si>
  <si>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</si>
  <si>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</si>
  <si>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</si>
  <si>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</si>
  <si>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</si>
  <si>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</si>
  <si>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</si>
  <si>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</si>
  <si>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</si>
  <si>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</si>
  <si>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</si>
  <si>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</si>
  <si>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</si>
  <si>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</si>
  <si>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</si>
  <si>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</si>
  <si>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</si>
  <si>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</si>
  <si>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</si>
  <si>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</si>
  <si>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</si>
  <si>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</si>
  <si>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</si>
  <si>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</si>
  <si>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</si>
  <si>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</si>
  <si>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</si>
  <si>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</si>
  <si>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</si>
  <si>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</si>
  <si>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</si>
  <si>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</si>
  <si>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</si>
  <si>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</si>
  <si>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</si>
  <si>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</si>
  <si>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</si>
  <si>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</si>
  <si>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</si>
  <si>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</si>
  <si>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</si>
  <si>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</si>
  <si>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</si>
  <si>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</si>
  <si>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</si>
  <si>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</si>
  <si>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</si>
  <si>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</si>
  <si>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</si>
  <si>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</si>
  <si>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</si>
  <si>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</si>
  <si>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</si>
  <si>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</si>
  <si>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</si>
  <si>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</si>
  <si>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</si>
  <si>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</si>
  <si>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</si>
  <si>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</si>
  <si>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</si>
  <si>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</si>
  <si>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</si>
  <si>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</si>
  <si>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</si>
  <si>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</si>
  <si>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</si>
  <si>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</si>
  <si>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</si>
  <si>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</si>
  <si>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</si>
  <si>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</si>
  <si>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</si>
  <si>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</si>
  <si>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</si>
  <si>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</si>
  <si>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</si>
  <si>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</si>
  <si>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</si>
  <si>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</si>
  <si>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</si>
  <si>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</si>
  <si>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</si>
  <si>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</si>
  <si>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</si>
  <si>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</si>
  <si>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</si>
  <si>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</si>
  <si>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</si>
  <si>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</si>
  <si>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</si>
  <si>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</si>
  <si>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</si>
  <si>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</si>
  <si>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</si>
  <si>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</si>
  <si>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</si>
  <si>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</si>
  <si>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</si>
  <si>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</si>
  <si>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</si>
  <si>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</si>
  <si>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</si>
  <si>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</si>
  <si>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</si>
  <si>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</si>
  <si>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</si>
  <si>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</si>
  <si>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</si>
  <si>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</si>
  <si>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</si>
  <si>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</si>
  <si>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</si>
  <si>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</si>
  <si>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</si>
  <si>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</si>
  <si>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</si>
  <si>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</si>
  <si>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</si>
  <si>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</si>
  <si>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</si>
  <si>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</si>
  <si>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</si>
  <si>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</si>
  <si>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</si>
  <si>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</si>
  <si>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</si>
  <si>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</si>
  <si>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</si>
  <si>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</si>
  <si>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</si>
  <si>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</si>
  <si>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</si>
  <si>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</si>
  <si>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</si>
  <si>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</si>
  <si>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</si>
  <si>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</si>
  <si>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</si>
  <si>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</si>
  <si>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</si>
  <si>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</si>
  <si>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</si>
  <si>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</si>
  <si>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</si>
  <si>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</si>
  <si>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</si>
  <si>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</si>
  <si>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</si>
  <si>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</si>
  <si>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</si>
  <si>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</si>
  <si>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</si>
  <si>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</si>
  <si>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</si>
  <si>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</si>
  <si>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</si>
  <si>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</si>
  <si>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</si>
  <si>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</si>
  <si>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</si>
  <si>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</si>
  <si>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</si>
  <si>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</si>
  <si>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</si>
  <si>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</si>
  <si>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</si>
  <si>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</si>
  <si>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</si>
  <si>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</si>
  <si>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</si>
  <si>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</si>
  <si>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</si>
  <si>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</si>
  <si>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</si>
  <si>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</si>
  <si>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</si>
  <si>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</si>
  <si>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</si>
  <si>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</si>
  <si>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</si>
  <si>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</si>
  <si>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</si>
  <si>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</si>
  <si>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</si>
  <si>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</si>
  <si>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</si>
  <si>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</si>
  <si>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</si>
  <si>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</si>
  <si>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</si>
  <si>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</si>
  <si>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</si>
  <si>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</si>
  <si>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</si>
  <si>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</si>
  <si>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</si>
  <si>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</si>
  <si>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</si>
  <si>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</si>
  <si>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</si>
  <si>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</si>
  <si>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</si>
  <si>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</si>
  <si>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</si>
  <si>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</si>
  <si>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</si>
  <si>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</si>
  <si>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</si>
  <si>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</si>
  <si>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</si>
  <si>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</si>
  <si>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</si>
  <si>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</si>
  <si>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</si>
  <si>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</si>
  <si>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</si>
  <si>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</si>
  <si>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</si>
  <si>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</si>
  <si>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</si>
  <si>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</si>
  <si>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</si>
  <si>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</si>
  <si>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</si>
  <si>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</si>
  <si>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</si>
  <si>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</si>
  <si>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</si>
  <si>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</si>
  <si>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</si>
  <si>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</si>
  <si>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</si>
  <si>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</si>
  <si>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</si>
  <si>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</si>
  <si>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</si>
  <si>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</si>
  <si>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</si>
  <si>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</si>
  <si>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</si>
  <si>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</si>
  <si>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</si>
  <si>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</si>
  <si>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</si>
  <si>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</si>
  <si>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</si>
  <si>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</si>
  <si>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</si>
  <si>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</si>
  <si>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</si>
  <si>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</si>
  <si>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</si>
  <si>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</si>
  <si>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</si>
  <si>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</si>
  <si>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</si>
  <si>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</si>
  <si>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</si>
  <si>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</si>
  <si>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</si>
  <si>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</si>
  <si>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</si>
  <si>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</si>
  <si>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</si>
  <si>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</si>
  <si>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</si>
  <si>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</si>
  <si>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</si>
  <si>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</si>
  <si>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</si>
  <si>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</si>
  <si>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</si>
  <si>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</si>
  <si>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</si>
  <si>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</si>
  <si>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</si>
  <si>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</si>
  <si>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</si>
  <si>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</si>
  <si>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</si>
  <si>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</si>
  <si>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</si>
  <si>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</si>
  <si>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</si>
  <si>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</si>
  <si>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</si>
  <si>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</si>
  <si>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</si>
  <si>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</si>
  <si>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</si>
  <si>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</si>
  <si>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</si>
  <si>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</si>
  <si>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</si>
  <si>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</si>
  <si>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</si>
  <si>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</si>
  <si>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</si>
  <si>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</si>
  <si>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</si>
  <si>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</si>
  <si>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</si>
  <si>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</si>
  <si>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</si>
  <si>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</si>
  <si>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</si>
  <si>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</si>
  <si>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</si>
  <si>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</si>
  <si>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</si>
  <si>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</si>
  <si>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</si>
  <si>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</si>
  <si>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</si>
  <si>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</si>
  <si>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</si>
  <si>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</si>
  <si>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</si>
  <si>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</si>
  <si>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</si>
  <si>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</si>
  <si>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</si>
  <si>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</si>
  <si>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</si>
  <si>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</si>
  <si>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</si>
  <si>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</si>
  <si>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</si>
  <si>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</si>
  <si>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</si>
  <si>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</si>
  <si>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</si>
  <si>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</si>
  <si>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</si>
  <si>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</si>
  <si>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</si>
  <si>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</si>
  <si>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</si>
  <si>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</si>
  <si>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</si>
  <si>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</si>
  <si>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</si>
  <si>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</si>
  <si>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</si>
  <si>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</si>
  <si>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</si>
  <si>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</si>
  <si>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</si>
  <si>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</si>
  <si>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</si>
  <si>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</si>
  <si>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</si>
  <si>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</si>
  <si>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</si>
  <si>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</si>
  <si>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</si>
  <si>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</si>
  <si>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</si>
  <si>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</si>
  <si>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</si>
  <si>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</si>
  <si>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</si>
  <si>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</si>
  <si>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</si>
  <si>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</si>
  <si>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</si>
  <si>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</si>
  <si>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</si>
  <si>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</si>
  <si>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</si>
  <si>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</si>
  <si>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</si>
  <si>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</si>
  <si>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</si>
  <si>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</si>
  <si>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</si>
  <si>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</si>
  <si>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</si>
  <si>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</si>
  <si>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</si>
  <si>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</si>
  <si>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</si>
  <si>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</si>
  <si>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</si>
  <si>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</si>
  <si>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</si>
  <si>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</si>
  <si>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</si>
  <si>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</si>
  <si>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</si>
  <si>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</si>
  <si>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</si>
  <si>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</si>
  <si>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</si>
  <si>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</si>
  <si>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</si>
  <si>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</si>
  <si>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</si>
  <si>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</si>
  <si>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</si>
  <si>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</si>
  <si>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</si>
  <si>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</si>
  <si>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</si>
  <si>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</si>
  <si>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</si>
  <si>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</si>
  <si>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</si>
  <si>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</si>
  <si>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</si>
  <si>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</si>
  <si>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</si>
  <si>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</si>
  <si>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</si>
  <si>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</si>
  <si>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</si>
  <si>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</si>
  <si>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</si>
  <si>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</si>
  <si>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</si>
  <si>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</si>
  <si>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</si>
  <si>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</si>
  <si>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</si>
  <si>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</si>
  <si>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</si>
  <si>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</si>
  <si>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</si>
  <si>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</si>
  <si>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</si>
  <si>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</si>
  <si>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</si>
  <si>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</si>
  <si>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</si>
  <si>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</si>
  <si>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</si>
  <si>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</si>
  <si>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</si>
  <si>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</si>
  <si>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</si>
  <si>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</si>
  <si>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</si>
  <si>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</si>
  <si>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</si>
  <si>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</si>
  <si>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</si>
  <si>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</si>
  <si>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</si>
  <si>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</si>
  <si>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</si>
  <si>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</si>
  <si>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</si>
  <si>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</si>
  <si>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</si>
  <si>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</si>
  <si>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</si>
  <si>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</si>
  <si>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</si>
  <si>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</si>
  <si>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</si>
  <si>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</si>
  <si>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</si>
  <si>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</si>
  <si>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</si>
  <si>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</si>
  <si>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</si>
  <si>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</si>
  <si>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</si>
  <si>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</si>
  <si>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</si>
  <si>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</si>
  <si>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</si>
  <si>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</si>
  <si>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</si>
  <si>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</si>
  <si>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</si>
  <si>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</si>
  <si>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</si>
  <si>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</si>
  <si>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</si>
  <si>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</si>
  <si>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</si>
  <si>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</si>
  <si>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</si>
  <si>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</si>
  <si>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</si>
  <si>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</si>
  <si>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</si>
  <si>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</si>
  <si>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</si>
  <si>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</si>
  <si>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</si>
  <si>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</si>
  <si>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</si>
  <si>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</si>
  <si>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</si>
  <si>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</si>
  <si>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</si>
  <si>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</si>
  <si>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</si>
  <si>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</si>
  <si>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</si>
  <si>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</si>
  <si>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</si>
  <si>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</si>
  <si>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</si>
  <si>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</si>
  <si>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</si>
  <si>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</si>
  <si>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</si>
  <si>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</si>
  <si>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</si>
  <si>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</si>
  <si>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</si>
  <si>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</si>
  <si>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</si>
  <si>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</si>
  <si>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</si>
  <si>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</si>
  <si>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</si>
  <si>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</si>
  <si>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</si>
  <si>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</si>
  <si>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</si>
  <si>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</si>
  <si>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</si>
  <si>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</si>
  <si>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</si>
  <si>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</si>
  <si>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</si>
  <si>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</si>
  <si>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</si>
  <si>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</si>
  <si>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</si>
  <si>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</si>
  <si>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</si>
  <si>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</si>
  <si>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</si>
  <si>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</si>
  <si>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</si>
  <si>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</si>
  <si>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</si>
  <si>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</si>
  <si>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</si>
  <si>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</si>
  <si>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</si>
  <si>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</si>
  <si>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</si>
  <si>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</si>
  <si>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</si>
  <si>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</si>
  <si>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</si>
  <si>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</si>
  <si>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</si>
  <si>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</si>
  <si>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</si>
  <si>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</si>
  <si>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</si>
  <si>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</si>
  <si>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</si>
  <si>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</si>
  <si>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</si>
  <si>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</si>
  <si>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</si>
  <si>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</si>
  <si>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</si>
  <si>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</si>
  <si>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</si>
  <si>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</si>
  <si>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</si>
  <si>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</si>
  <si>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</si>
  <si>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</si>
  <si>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</si>
  <si>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</si>
  <si>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</si>
  <si>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</si>
  <si>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</si>
  <si>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</si>
  <si>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</si>
  <si>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</si>
  <si>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</si>
  <si>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</si>
  <si>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</si>
  <si>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</si>
  <si>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</si>
  <si>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</si>
  <si>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</si>
  <si>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</si>
  <si>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</si>
  <si>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</si>
  <si>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</si>
  <si>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</si>
  <si>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</si>
  <si>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</si>
  <si>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</si>
  <si>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</si>
  <si>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</si>
  <si>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</si>
  <si>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</si>
  <si>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</si>
  <si>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</si>
  <si>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</si>
  <si>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</si>
  <si>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</si>
  <si>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</si>
  <si>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</si>
  <si>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</si>
  <si>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</si>
  <si>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</si>
  <si>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</si>
  <si>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</si>
  <si>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</si>
  <si>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</si>
  <si>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</si>
  <si>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</si>
  <si>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</si>
  <si>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</si>
  <si>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</si>
  <si>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</si>
  <si>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</si>
  <si>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</si>
  <si>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</si>
  <si>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</si>
  <si>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</si>
  <si>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</si>
  <si>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</si>
  <si>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</si>
  <si>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</si>
  <si>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</si>
  <si>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</si>
  <si>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</si>
  <si>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</si>
  <si>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</si>
  <si>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</si>
  <si>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</si>
  <si>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</si>
  <si>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</si>
  <si>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</si>
  <si>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</si>
  <si>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</si>
  <si>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</si>
  <si>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</si>
  <si>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</si>
  <si>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</si>
  <si>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</si>
  <si>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</si>
  <si>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</si>
  <si>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</si>
  <si>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</si>
  <si>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</si>
  <si>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</si>
  <si>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</si>
  <si>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</si>
  <si>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</si>
  <si>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</si>
  <si>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</si>
  <si>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</si>
  <si>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</si>
  <si>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</si>
  <si>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</si>
  <si>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</si>
  <si>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</si>
  <si>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</si>
  <si>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</si>
  <si>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</si>
  <si>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</si>
  <si>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</si>
  <si>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</si>
  <si>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</si>
  <si>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</si>
  <si>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</si>
  <si>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</si>
  <si>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</si>
  <si>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</si>
  <si>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</si>
  <si>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</si>
  <si>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</si>
  <si>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</si>
  <si>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</si>
  <si>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</si>
  <si>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</si>
  <si>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</si>
  <si>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</si>
  <si>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</si>
  <si>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</si>
  <si>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</si>
  <si>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</si>
  <si>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</si>
  <si>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</si>
  <si>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</si>
  <si>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</si>
  <si>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</si>
  <si>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</si>
  <si>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</si>
  <si>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</si>
  <si>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</si>
  <si>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</si>
  <si>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</si>
  <si>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</si>
  <si>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</si>
  <si>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</si>
  <si>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</si>
  <si>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</si>
  <si>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</si>
  <si>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</si>
  <si>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</si>
  <si>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</si>
  <si>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</si>
  <si>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</si>
  <si>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</si>
  <si>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</si>
  <si>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</si>
  <si>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</si>
  <si>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</si>
  <si>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</si>
  <si>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</si>
  <si>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</si>
  <si>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</si>
  <si>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</si>
  <si>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</si>
  <si>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</si>
  <si>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</si>
  <si>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</si>
  <si>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</si>
  <si>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</si>
  <si>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</si>
  <si>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</si>
  <si>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</si>
  <si>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</si>
  <si>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</si>
  <si>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</si>
  <si>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</si>
  <si>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</si>
  <si>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</si>
  <si>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</si>
  <si>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</si>
  <si>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</si>
  <si>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</si>
  <si>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</si>
  <si>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</si>
  <si>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</si>
  <si>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</si>
  <si>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</si>
  <si>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</si>
  <si>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</si>
  <si>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</si>
  <si>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</si>
  <si>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</si>
  <si>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</si>
  <si>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</si>
  <si>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</si>
  <si>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</si>
  <si>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</si>
  <si>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</si>
  <si>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</si>
  <si>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</si>
  <si>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</si>
  <si>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</si>
  <si>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</si>
  <si>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</si>
  <si>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</si>
  <si>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</si>
  <si>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</si>
  <si>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</si>
  <si>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</si>
  <si>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</si>
  <si>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</si>
  <si>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</si>
  <si>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</si>
  <si>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</si>
  <si>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</si>
  <si>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</si>
  <si>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</si>
  <si>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</si>
  <si>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</si>
  <si>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</si>
  <si>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</si>
  <si>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</si>
  <si>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</si>
  <si>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</si>
  <si>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</si>
  <si>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</si>
  <si>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</si>
  <si>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</si>
  <si>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</si>
  <si>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</si>
  <si>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</si>
  <si>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</si>
  <si>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</si>
  <si>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</si>
  <si>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</si>
  <si>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</si>
  <si>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</si>
  <si>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</si>
  <si>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</si>
  <si>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</si>
  <si>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</si>
  <si>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</si>
  <si>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</si>
  <si>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</si>
  <si>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</si>
  <si>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</si>
  <si>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</si>
  <si>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</si>
  <si>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</si>
  <si>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</si>
  <si>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</si>
  <si>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</si>
  <si>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</si>
  <si>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</si>
  <si>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</si>
  <si>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</si>
  <si>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</si>
  <si>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</si>
  <si>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</si>
  <si>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</si>
  <si>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</si>
  <si>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</si>
  <si>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</si>
  <si>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</si>
  <si>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</si>
  <si>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</si>
  <si>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</si>
  <si>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</si>
  <si>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</si>
  <si>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</si>
  <si>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</si>
  <si>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</si>
  <si>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</si>
  <si>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</si>
  <si>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</si>
  <si>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</si>
  <si>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</si>
  <si>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</si>
  <si>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</si>
  <si>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</si>
  <si>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</si>
  <si>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</si>
  <si>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</si>
  <si>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</si>
  <si>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</si>
  <si>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</si>
  <si>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</si>
  <si>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</si>
  <si>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</si>
  <si>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</si>
  <si>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</si>
  <si>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</si>
  <si>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</si>
  <si>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</si>
  <si>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</si>
  <si>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</si>
  <si>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</si>
  <si>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</si>
  <si>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</si>
  <si>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</si>
  <si>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</si>
  <si>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</si>
  <si>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</si>
  <si>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</si>
  <si>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</si>
  <si>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</si>
  <si>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</si>
  <si>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</si>
  <si>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</si>
  <si>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</si>
  <si>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</si>
  <si>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</si>
  <si>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</si>
  <si>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</si>
  <si>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</si>
  <si>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</si>
  <si>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</si>
  <si>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</si>
  <si>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</si>
  <si>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</si>
  <si>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</si>
  <si>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</si>
  <si>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</si>
  <si>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</si>
  <si>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</si>
  <si>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</si>
  <si>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</si>
  <si>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</si>
  <si>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</si>
  <si>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</si>
  <si>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</si>
  <si>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</si>
  <si>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</si>
  <si>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</si>
  <si>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</si>
  <si>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</si>
  <si>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</si>
  <si>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</si>
  <si>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</si>
  <si>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</si>
  <si>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</si>
  <si>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</si>
  <si>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</si>
  <si>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</si>
  <si>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</si>
  <si>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</si>
  <si>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</si>
  <si>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</si>
  <si>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</si>
  <si>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</si>
  <si>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</si>
  <si>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</si>
  <si>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</si>
  <si>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</si>
  <si>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</si>
  <si>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</si>
  <si>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</si>
  <si>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</si>
  <si>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</si>
  <si>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</si>
  <si>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</si>
  <si>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</si>
  <si>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</si>
  <si>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</si>
  <si>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</si>
  <si>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</si>
  <si>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</si>
  <si>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</si>
  <si>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</si>
  <si>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</si>
  <si>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</si>
  <si>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</si>
  <si>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</si>
  <si>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</si>
  <si>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</si>
  <si>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</si>
  <si>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</si>
  <si>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</si>
  <si>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</si>
  <si>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</si>
  <si>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</si>
  <si>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</si>
  <si>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</si>
  <si>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</si>
  <si>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</si>
  <si>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</si>
  <si>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</si>
  <si>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</si>
  <si>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</si>
  <si>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</si>
  <si>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</si>
  <si>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</si>
  <si>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</si>
  <si>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</si>
  <si>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</si>
  <si>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</si>
  <si>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</si>
  <si>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</si>
  <si>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</si>
  <si>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</si>
  <si>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</si>
  <si>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</si>
  <si>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</si>
  <si>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</si>
  <si>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</si>
  <si>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</si>
  <si>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</si>
  <si>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</si>
  <si>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</si>
  <si>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</si>
  <si>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</si>
  <si>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</si>
  <si>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</si>
  <si>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</si>
  <si>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</si>
  <si>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</si>
  <si>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</si>
  <si>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</si>
  <si>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</si>
  <si>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</si>
  <si>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</si>
  <si>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</si>
  <si>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</si>
  <si>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</si>
  <si>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</si>
  <si>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</si>
  <si>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</si>
  <si>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</si>
  <si>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</si>
  <si>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</si>
  <si>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</si>
  <si>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</si>
  <si>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</si>
  <si>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</si>
  <si>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</si>
  <si>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</si>
  <si>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</si>
  <si>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</si>
  <si>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</si>
  <si>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</si>
  <si>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</si>
  <si>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</si>
  <si>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</si>
  <si>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</si>
  <si>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</si>
  <si>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</si>
  <si>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</si>
  <si>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</si>
  <si>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</si>
  <si>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</si>
  <si>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</si>
  <si>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</si>
  <si>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</si>
  <si>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</si>
  <si>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</si>
  <si>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</si>
  <si>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</si>
  <si>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</si>
  <si>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</si>
  <si>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</si>
  <si>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</si>
  <si>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</si>
  <si>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</si>
  <si>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</si>
  <si>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</si>
  <si>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</si>
  <si>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</si>
  <si>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</si>
  <si>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</si>
  <si>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</si>
  <si>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</si>
  <si>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</si>
  <si>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</si>
  <si>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</si>
  <si>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</si>
  <si>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</si>
  <si>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</si>
  <si>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</si>
  <si>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</si>
  <si>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</si>
  <si>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</si>
  <si>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</si>
  <si>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</si>
  <si>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</si>
  <si>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</si>
  <si>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</si>
  <si>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</si>
  <si>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</si>
  <si>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</si>
  <si>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</si>
  <si>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</si>
  <si>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</si>
  <si>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</si>
  <si>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</si>
  <si>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</si>
  <si>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</si>
  <si>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</si>
  <si>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</si>
  <si>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</si>
  <si>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</si>
  <si>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</si>
  <si>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</si>
  <si>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</si>
  <si>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</si>
  <si>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</si>
  <si>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</si>
  <si>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</si>
  <si>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</si>
  <si>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</si>
  <si>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</si>
  <si>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</si>
  <si>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</si>
  <si>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</si>
  <si>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</si>
  <si>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</si>
  <si>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</si>
  <si>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</si>
  <si>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</si>
  <si>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</si>
  <si>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</si>
  <si>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</si>
  <si>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</si>
  <si>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</si>
  <si>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</si>
  <si>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</si>
  <si>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</si>
  <si>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</si>
  <si>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</si>
  <si>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</si>
  <si>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</si>
  <si>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</si>
  <si>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</si>
  <si>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</si>
  <si>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</si>
  <si>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</si>
  <si>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</si>
  <si>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</si>
  <si>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</si>
  <si>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</si>
  <si>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</si>
  <si>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</si>
  <si>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</si>
  <si>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</si>
  <si>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</si>
  <si>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</si>
  <si>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</si>
  <si>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</si>
  <si>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</si>
  <si>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</si>
  <si>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</si>
  <si>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</si>
  <si>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</si>
  <si>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</si>
  <si>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</si>
  <si>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</si>
  <si>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</si>
  <si>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</si>
  <si>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</si>
  <si>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</si>
  <si>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</si>
  <si>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</si>
  <si>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</si>
  <si>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</si>
  <si>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</si>
  <si>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</si>
  <si>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</si>
  <si>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</si>
  <si>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</si>
  <si>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</si>
  <si>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</si>
  <si>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</si>
  <si>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</si>
  <si>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</si>
  <si>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</si>
  <si>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</si>
  <si>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</si>
  <si>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</si>
  <si>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</si>
  <si>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</si>
  <si>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</si>
  <si>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</si>
  <si>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</si>
  <si>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</si>
  <si>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</si>
  <si>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</si>
  <si>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</si>
  <si>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</si>
  <si>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</si>
  <si>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</si>
  <si>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</si>
  <si>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</si>
  <si>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</si>
  <si>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</si>
  <si>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</si>
  <si>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</si>
  <si>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</si>
  <si>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</si>
  <si>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</si>
  <si>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</si>
  <si>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</si>
  <si>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</si>
  <si>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</si>
  <si>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</si>
  <si>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</si>
  <si>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</si>
  <si>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</si>
  <si>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</si>
  <si>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</si>
  <si>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</si>
  <si>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</si>
  <si>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</si>
  <si>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</si>
  <si>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</si>
  <si>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</si>
  <si>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</si>
  <si>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</si>
  <si>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</si>
  <si>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</si>
  <si>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</si>
  <si>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</si>
  <si>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</si>
  <si>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</si>
  <si>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</si>
  <si>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</si>
  <si>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</si>
  <si>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</si>
  <si>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</si>
  <si>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</si>
  <si>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</si>
  <si>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</si>
  <si>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</si>
  <si>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</si>
  <si>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</si>
  <si>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</si>
  <si>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</si>
  <si>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</si>
  <si>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</si>
  <si>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</si>
  <si>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</si>
  <si>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</si>
  <si>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</si>
  <si>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</si>
  <si>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</si>
  <si>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</si>
  <si>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</si>
  <si>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</si>
  <si>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</si>
  <si>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</si>
  <si>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</si>
  <si>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</si>
  <si>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</si>
  <si>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</si>
  <si>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</si>
  <si>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</si>
  <si>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</si>
  <si>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</si>
  <si>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</si>
  <si>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</si>
  <si>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</si>
  <si>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</si>
  <si>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</si>
  <si>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</si>
  <si>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</si>
  <si>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</si>
  <si>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</si>
  <si>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</si>
  <si>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</si>
  <si>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</si>
  <si>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</si>
  <si>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</si>
  <si>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</si>
  <si>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</si>
  <si>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</si>
  <si>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</si>
  <si>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</si>
  <si>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</si>
  <si>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</si>
  <si>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</si>
  <si>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</si>
  <si>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</si>
  <si>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</si>
  <si>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</si>
  <si>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</si>
  <si>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</si>
  <si>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</si>
  <si>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</si>
  <si>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</si>
  <si>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</si>
  <si>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</si>
  <si>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</si>
  <si>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</si>
  <si>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</si>
  <si>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</si>
  <si>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</si>
  <si>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</si>
  <si>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</si>
  <si>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</si>
  <si>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</si>
  <si>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</si>
  <si>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</si>
  <si>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</si>
  <si>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</si>
  <si>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</si>
  <si>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</si>
  <si>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</si>
  <si>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</si>
  <si>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</si>
  <si>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</si>
  <si>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</si>
  <si>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</si>
  <si>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</si>
  <si>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</si>
  <si>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</si>
  <si>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</si>
  <si>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</si>
  <si>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</si>
  <si>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</si>
  <si>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</si>
  <si>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</si>
  <si>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</si>
  <si>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</si>
  <si>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</si>
  <si>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</si>
  <si>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</si>
  <si>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</si>
  <si>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</si>
  <si>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</si>
  <si>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</si>
  <si>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</si>
  <si>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</si>
  <si>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</si>
  <si>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</si>
  <si>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</si>
  <si>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</si>
  <si>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</si>
  <si>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</si>
  <si>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</si>
  <si>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</si>
  <si>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</si>
  <si>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</si>
  <si>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</si>
  <si>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</si>
  <si>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</si>
  <si>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</si>
  <si>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</si>
  <si>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</si>
  <si>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</si>
  <si>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</si>
  <si>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</si>
  <si>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</si>
  <si>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</si>
  <si>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</si>
  <si>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</si>
  <si>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</si>
  <si>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</si>
  <si>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</si>
  <si>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</si>
  <si>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</si>
  <si>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</si>
  <si>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</si>
  <si>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</si>
  <si>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</si>
  <si>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</si>
  <si>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</si>
  <si>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</si>
  <si>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</si>
  <si>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</si>
  <si>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</si>
  <si>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</si>
  <si>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</si>
  <si>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</si>
  <si>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</si>
  <si>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</si>
  <si>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</si>
  <si>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</si>
  <si>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</si>
  <si>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</si>
  <si>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</si>
  <si>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</si>
  <si>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</si>
  <si>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</si>
  <si>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</si>
  <si>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</si>
  <si>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</si>
  <si>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</si>
  <si>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</si>
  <si>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</si>
  <si>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</si>
  <si>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</si>
  <si>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</si>
  <si>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</si>
  <si>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</si>
  <si>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</si>
  <si>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</si>
  <si>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</si>
  <si>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</si>
  <si>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</si>
  <si>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</si>
  <si>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</si>
  <si>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</si>
  <si>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</si>
  <si>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</si>
  <si>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</si>
  <si>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</si>
  <si>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</si>
  <si>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</si>
  <si>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</si>
  <si>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</si>
  <si>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</si>
  <si>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</si>
  <si>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</si>
  <si>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</si>
  <si>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</si>
  <si>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</si>
  <si>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</si>
  <si>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</si>
  <si>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</si>
  <si>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</si>
  <si>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</si>
  <si>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</si>
  <si>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</si>
  <si>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</si>
  <si>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</si>
  <si>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</si>
  <si>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</si>
  <si>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</si>
  <si>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</si>
  <si>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</si>
  <si>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</si>
  <si>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</si>
  <si>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</si>
  <si>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</si>
  <si>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</si>
  <si>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</si>
  <si>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</si>
  <si>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</si>
  <si>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</si>
  <si>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</si>
  <si>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</si>
  <si>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</si>
  <si>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</si>
  <si>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</si>
  <si>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</si>
  <si>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</si>
  <si>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</si>
  <si>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</si>
  <si>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</si>
  <si>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</si>
  <si>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</si>
  <si>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</si>
  <si>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</si>
  <si>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</si>
  <si>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</si>
  <si>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</si>
  <si>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</si>
  <si>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</si>
  <si>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</si>
  <si>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</si>
  <si>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</si>
  <si>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</si>
  <si>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</si>
  <si>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</si>
  <si>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</si>
  <si>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</si>
  <si>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</si>
  <si>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</si>
  <si>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</si>
  <si>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</si>
  <si>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</si>
  <si>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</si>
  <si>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</si>
  <si>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</si>
  <si>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</si>
  <si>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</si>
  <si>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</si>
  <si>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</si>
  <si>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</si>
  <si>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</si>
  <si>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</si>
  <si>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</si>
  <si>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</si>
  <si>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</si>
  <si>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</si>
  <si>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</si>
  <si>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</si>
  <si>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</si>
  <si>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</si>
  <si>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</si>
  <si>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</si>
  <si>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</si>
  <si>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</si>
  <si>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</si>
  <si>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</si>
  <si>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</si>
  <si>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</si>
  <si>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</si>
  <si>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</si>
  <si>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</si>
  <si>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</si>
  <si>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</si>
  <si>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</si>
  <si>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</si>
  <si>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</si>
  <si>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</si>
  <si>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</si>
  <si>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</si>
  <si>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</si>
  <si>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</si>
  <si>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</si>
  <si>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</si>
  <si>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</si>
  <si>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</si>
  <si>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</si>
  <si>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</si>
  <si>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</si>
  <si>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</si>
  <si>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</si>
  <si>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</si>
  <si>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</si>
  <si>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</si>
  <si>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</si>
  <si>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</si>
  <si>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</si>
  <si>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</si>
  <si>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</si>
  <si>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</si>
  <si>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</si>
  <si>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</si>
  <si>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</si>
  <si>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</si>
  <si>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</si>
  <si>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</si>
  <si>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</si>
  <si>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</si>
  <si>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</si>
  <si>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</si>
  <si>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</si>
  <si>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</si>
  <si>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</si>
  <si>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</si>
  <si>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</si>
  <si>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</si>
  <si>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</si>
  <si>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</si>
  <si>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</si>
  <si>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</si>
  <si>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</si>
  <si>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</si>
  <si>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</si>
  <si>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</si>
  <si>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</si>
  <si>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</si>
  <si>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</si>
  <si>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</si>
  <si>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</si>
  <si>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</si>
  <si>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</si>
  <si>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</si>
  <si>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</si>
  <si>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</si>
  <si>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</si>
  <si>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</si>
  <si>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</si>
  <si>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</si>
  <si>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</si>
  <si>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</si>
  <si>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</si>
  <si>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</si>
  <si>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</si>
  <si>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</si>
  <si>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</si>
  <si>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</si>
  <si>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</si>
  <si>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</si>
  <si>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</si>
  <si>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</si>
  <si>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</si>
  <si>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</si>
  <si>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</si>
  <si>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</si>
  <si>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</si>
  <si>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</si>
  <si>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</si>
  <si>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</si>
  <si>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</si>
  <si>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</si>
  <si>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</si>
  <si>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</si>
  <si>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</si>
  <si>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</si>
  <si>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</si>
  <si>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</si>
  <si>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</si>
  <si>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</si>
  <si>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</si>
  <si>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</si>
  <si>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</si>
  <si>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</si>
  <si>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</si>
  <si>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</si>
  <si>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</si>
  <si>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</si>
  <si>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</si>
  <si>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</si>
  <si>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</si>
  <si>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</si>
  <si>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</si>
  <si>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</si>
  <si>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</si>
  <si>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</si>
  <si>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</si>
  <si>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</si>
  <si>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</si>
  <si>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</si>
  <si>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</si>
  <si>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</si>
  <si>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</si>
  <si>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</si>
  <si>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</si>
  <si>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</si>
  <si>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</si>
  <si>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</si>
  <si>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</si>
  <si>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</si>
  <si>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</si>
  <si>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</si>
  <si>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</si>
  <si>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</si>
  <si>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</si>
  <si>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</si>
  <si>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</si>
  <si>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</si>
  <si>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</si>
  <si>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</si>
  <si>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</si>
  <si>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</si>
  <si>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</si>
  <si>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</si>
  <si>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</si>
  <si>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</si>
  <si>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</si>
  <si>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</si>
  <si>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</si>
  <si>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</si>
  <si>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</si>
  <si>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</si>
  <si>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</si>
  <si>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</si>
  <si>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</si>
  <si>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</si>
  <si>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</si>
  <si>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</si>
  <si>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</si>
  <si>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</si>
  <si>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</si>
  <si>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</si>
  <si>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</si>
  <si>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</si>
  <si>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</si>
  <si>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</si>
  <si>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</si>
  <si>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</si>
  <si>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</si>
  <si>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</si>
  <si>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</si>
  <si>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</si>
  <si>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</si>
  <si>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</si>
  <si>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</si>
  <si>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</si>
  <si>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</si>
  <si>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</si>
  <si>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</si>
  <si>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</si>
  <si>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</si>
  <si>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</si>
  <si>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</si>
  <si>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</si>
  <si>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</si>
  <si>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</si>
  <si>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</si>
  <si>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</si>
  <si>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</si>
  <si>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</si>
  <si>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</si>
  <si>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</si>
  <si>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</si>
  <si>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</si>
  <si>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</si>
  <si>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</si>
  <si>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</si>
  <si>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</si>
  <si>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</si>
  <si>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</si>
  <si>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</si>
  <si>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</si>
  <si>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</si>
  <si>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</si>
  <si>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</si>
  <si>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</si>
  <si>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</si>
  <si>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</si>
  <si>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</si>
  <si>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</si>
  <si>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</si>
  <si>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</si>
  <si>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</si>
  <si>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</si>
  <si>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</si>
  <si>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</si>
  <si>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</si>
  <si>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</si>
  <si>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</si>
  <si>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</si>
  <si>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</si>
  <si>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</si>
  <si>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</si>
  <si>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</si>
  <si>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</si>
  <si>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</si>
  <si>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</si>
  <si>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</si>
  <si>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</si>
  <si>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</si>
  <si>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</si>
  <si>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</si>
  <si>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</si>
  <si>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</si>
  <si>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</si>
  <si>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</si>
  <si>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</si>
  <si>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</si>
  <si>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</si>
  <si>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</si>
  <si>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</si>
  <si>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</si>
  <si>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</si>
  <si>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</si>
  <si>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</si>
  <si>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</si>
  <si>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</si>
  <si>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</si>
  <si>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</si>
  <si>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</si>
  <si>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</si>
  <si>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</si>
  <si>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</si>
  <si>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</si>
  <si>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</si>
  <si>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</si>
  <si>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</si>
  <si>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</si>
  <si>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</si>
  <si>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</si>
  <si>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</si>
  <si>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</si>
  <si>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</si>
  <si>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</si>
  <si>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</si>
  <si>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</si>
  <si>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</si>
  <si>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</si>
  <si>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</si>
  <si>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</si>
  <si>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</si>
  <si>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</si>
  <si>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</si>
  <si>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</si>
  <si>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</si>
  <si>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</si>
  <si>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</si>
  <si>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</si>
  <si>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</si>
  <si>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</si>
  <si>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</si>
  <si>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</si>
  <si>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</si>
  <si>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</si>
  <si>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</si>
  <si>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</si>
  <si>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</si>
  <si>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</si>
  <si>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</si>
  <si>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</si>
  <si>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</si>
  <si>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</si>
  <si>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</si>
  <si>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</si>
  <si>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</si>
  <si>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</si>
  <si>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</si>
  <si>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</si>
  <si>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</si>
  <si>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</si>
  <si>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</si>
  <si>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</si>
  <si>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</si>
  <si>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</si>
  <si>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</si>
  <si>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</si>
  <si>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</si>
  <si>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</si>
  <si>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</si>
  <si>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</si>
  <si>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</si>
  <si>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</si>
  <si>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</si>
  <si>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</si>
  <si>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</si>
  <si>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</si>
  <si>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</si>
  <si>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</si>
  <si>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</si>
  <si>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</si>
  <si>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</si>
  <si>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</si>
  <si>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</si>
  <si>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</si>
  <si>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</si>
  <si>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</si>
  <si>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</si>
  <si>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</si>
  <si>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</si>
  <si>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</si>
  <si>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</si>
  <si>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</si>
  <si>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</si>
  <si>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</si>
  <si>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</si>
  <si>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</si>
  <si>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</si>
  <si>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</si>
  <si>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</si>
  <si>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</si>
  <si>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</si>
  <si>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</si>
  <si>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</si>
  <si>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</si>
  <si>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</si>
  <si>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</si>
  <si>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</si>
  <si>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</si>
  <si>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</si>
  <si>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</si>
  <si>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</si>
  <si>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</si>
  <si>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</si>
  <si>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</si>
  <si>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</si>
  <si>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</si>
  <si>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</si>
  <si>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</si>
  <si>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</si>
  <si>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</si>
  <si>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</si>
  <si>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</si>
  <si>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</si>
  <si>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</si>
  <si>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</si>
  <si>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</si>
  <si>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</si>
  <si>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</si>
  <si>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</si>
  <si>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</si>
  <si>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</si>
  <si>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</si>
  <si>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</si>
  <si>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</si>
  <si>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</si>
  <si>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</si>
  <si>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</si>
  <si>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</si>
  <si>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</si>
  <si>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</si>
  <si>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</si>
  <si>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</si>
  <si>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</si>
  <si>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</si>
  <si>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</si>
  <si>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</si>
  <si>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</si>
  <si>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</si>
  <si>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</si>
  <si>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</si>
  <si>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</si>
  <si>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</si>
  <si>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</si>
  <si>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</si>
  <si>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</si>
  <si>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</si>
  <si>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</si>
  <si>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</si>
  <si>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</si>
  <si>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</si>
  <si>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</si>
  <si>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</si>
  <si>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</si>
  <si>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</si>
  <si>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</si>
  <si>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</si>
  <si>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</si>
  <si>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</si>
  <si>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</si>
  <si>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</si>
  <si>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</si>
  <si>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</si>
  <si>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</si>
  <si>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</si>
  <si>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</si>
  <si>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</si>
  <si>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</si>
  <si>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</si>
  <si>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</si>
  <si>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</si>
  <si>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</si>
  <si>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</si>
  <si>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</si>
  <si>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</si>
  <si>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</si>
  <si>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</si>
  <si>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</si>
  <si>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</si>
  <si>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</si>
  <si>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</si>
  <si>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</si>
  <si>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</si>
  <si>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</si>
  <si>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</si>
  <si>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</si>
  <si>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</si>
  <si>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</si>
  <si>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</si>
  <si>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</si>
  <si>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</si>
  <si>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</si>
  <si>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</si>
  <si>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</si>
  <si>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</si>
  <si>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</si>
  <si>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</si>
  <si>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</si>
  <si>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</si>
  <si>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</si>
  <si>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</si>
  <si>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</si>
  <si>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</si>
  <si>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</si>
  <si>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</si>
  <si>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</si>
  <si>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</si>
  <si>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</si>
  <si>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</si>
  <si>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</si>
  <si>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</si>
  <si>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</si>
  <si>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</si>
  <si>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</si>
  <si>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</si>
  <si>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</si>
  <si>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</si>
  <si>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</si>
  <si>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</si>
  <si>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</si>
  <si>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</si>
  <si>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</si>
  <si>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</si>
  <si>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</si>
  <si>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</si>
  <si>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</si>
  <si>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</si>
  <si>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</si>
  <si>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</si>
  <si>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</si>
  <si>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</si>
  <si>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</si>
  <si>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</si>
  <si>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</si>
  <si>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</si>
  <si>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</si>
  <si>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</si>
  <si>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</si>
  <si>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</si>
  <si>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</si>
  <si>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</si>
  <si>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</si>
  <si>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</si>
  <si>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</si>
  <si>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</si>
  <si>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</si>
  <si>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</si>
  <si>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</si>
  <si>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</si>
  <si>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</si>
  <si>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</si>
  <si>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</si>
  <si>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</si>
  <si>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</si>
  <si>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</si>
  <si>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</si>
  <si>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</si>
  <si>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</si>
  <si>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</si>
  <si>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</si>
  <si>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</si>
  <si>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</si>
  <si>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</si>
  <si>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</si>
  <si>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</si>
  <si>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</si>
  <si>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</si>
  <si>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</si>
  <si>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</si>
  <si>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</si>
  <si>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</si>
  <si>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</si>
  <si>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</si>
  <si>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</si>
  <si>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</si>
  <si>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</si>
  <si>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</si>
  <si>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</si>
  <si>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</si>
  <si>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</si>
  <si>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</si>
  <si>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</si>
  <si>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</si>
  <si>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</si>
  <si>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</si>
  <si>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</si>
  <si>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</si>
  <si>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</si>
  <si>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</si>
  <si>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</si>
  <si>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</si>
  <si>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</si>
  <si>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</si>
  <si>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</si>
  <si>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</si>
  <si>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</si>
  <si>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</si>
  <si>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</si>
  <si>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</si>
  <si>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</si>
  <si>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</si>
  <si>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</si>
  <si>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</si>
  <si>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</si>
  <si>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</si>
  <si>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</si>
  <si>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</si>
  <si>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</si>
  <si>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</si>
  <si>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</si>
  <si>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</si>
  <si>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</si>
  <si>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</si>
  <si>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</si>
  <si>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</si>
  <si>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</si>
  <si>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</si>
  <si>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</si>
  <si>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</si>
  <si>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</si>
  <si>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</si>
  <si>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</si>
  <si>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</si>
  <si>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</si>
  <si>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</si>
  <si>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</si>
  <si>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</si>
  <si>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</si>
  <si>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</si>
  <si>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</si>
  <si>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</si>
  <si>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</si>
  <si>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</si>
  <si>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</si>
  <si>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</si>
  <si>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</si>
  <si>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</si>
  <si>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</si>
  <si>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</si>
  <si>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</si>
  <si>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</si>
  <si>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</si>
  <si>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</si>
  <si>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</si>
  <si>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</si>
  <si>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</si>
  <si>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</si>
  <si>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</si>
  <si>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</si>
  <si>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</si>
  <si>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</si>
  <si>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</si>
  <si>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</si>
  <si>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</si>
  <si>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</si>
  <si>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</si>
  <si>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</si>
  <si>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</si>
  <si>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</si>
  <si>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</si>
  <si>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</si>
  <si>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</si>
  <si>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</si>
  <si>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</si>
  <si>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</si>
  <si>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</si>
  <si>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</si>
  <si>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</si>
  <si>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</si>
  <si>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</si>
  <si>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</si>
  <si>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</si>
  <si>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</si>
  <si>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</si>
  <si>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</si>
  <si>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</si>
  <si>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</si>
  <si>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</si>
  <si>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</si>
  <si>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</si>
  <si>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</si>
  <si>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</si>
  <si>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</si>
  <si>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</si>
  <si>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</si>
  <si>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</si>
  <si>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</si>
  <si>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</si>
  <si>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</si>
  <si>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</si>
  <si>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</si>
  <si>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</si>
  <si>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</si>
  <si>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</si>
  <si>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</si>
  <si>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</si>
  <si>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</si>
  <si>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</si>
  <si>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</si>
  <si>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</si>
  <si>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</si>
  <si>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</si>
  <si>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</si>
  <si>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</si>
  <si>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</si>
  <si>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</si>
  <si>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</si>
  <si>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</si>
  <si>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</si>
  <si>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</si>
  <si>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</si>
  <si>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</si>
  <si>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</si>
  <si>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</si>
  <si>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</si>
  <si>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</si>
  <si>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</si>
  <si>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</si>
  <si>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</si>
  <si>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</si>
  <si>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</si>
  <si>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</si>
  <si>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</si>
  <si>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</si>
  <si>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</si>
  <si>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</si>
  <si>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</si>
  <si>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</si>
  <si>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</si>
  <si>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</si>
  <si>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</si>
  <si>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</si>
  <si>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</si>
  <si>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</si>
  <si>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</si>
  <si>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</si>
  <si>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</si>
  <si>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</si>
  <si>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</si>
  <si>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</si>
  <si>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</si>
  <si>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</si>
  <si>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</si>
  <si>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</si>
  <si>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</si>
  <si>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</si>
  <si>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</si>
  <si>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</si>
  <si>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</si>
  <si>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</si>
  <si>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</si>
  <si>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</si>
  <si>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</si>
  <si>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</si>
  <si>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</si>
  <si>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</si>
  <si>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</si>
  <si>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</si>
  <si>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</si>
  <si>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</si>
  <si>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</si>
  <si>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</si>
  <si>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</si>
  <si>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</si>
  <si>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</si>
  <si>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</si>
  <si>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</si>
  <si>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</si>
  <si>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</si>
  <si>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</si>
  <si>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</si>
  <si>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</si>
  <si>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</si>
  <si>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</si>
  <si>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</si>
  <si>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</si>
  <si>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</si>
  <si>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</si>
  <si>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</si>
  <si>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</si>
  <si>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</si>
  <si>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</si>
  <si>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</si>
  <si>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</si>
  <si>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</si>
  <si>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</si>
  <si>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</si>
  <si>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</si>
  <si>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</si>
  <si>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</si>
  <si>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</si>
  <si>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</si>
  <si>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</si>
  <si>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</si>
  <si>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</si>
  <si>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</si>
  <si>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</si>
  <si>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</si>
  <si>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</si>
  <si>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</si>
  <si>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</si>
  <si>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</si>
  <si>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</si>
  <si>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</si>
  <si>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</si>
  <si>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</si>
  <si>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</si>
  <si>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</si>
  <si>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</si>
  <si>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</si>
  <si>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</si>
  <si>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</si>
  <si>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</si>
  <si>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</si>
  <si>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</si>
  <si>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</si>
  <si>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</si>
  <si>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</si>
  <si>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</si>
  <si>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</si>
  <si>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</si>
  <si>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</si>
  <si>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</si>
  <si>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</si>
  <si>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</si>
  <si>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</si>
  <si>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</si>
  <si>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</si>
  <si>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</si>
  <si>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</si>
  <si>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</si>
  <si>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</si>
  <si>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</si>
  <si>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</si>
  <si>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</si>
  <si>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</si>
  <si>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</si>
  <si>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</si>
  <si>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</si>
  <si>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</si>
  <si>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</si>
  <si>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</si>
  <si>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</si>
  <si>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</si>
  <si>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</si>
  <si>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</si>
  <si>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</si>
  <si>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</si>
  <si>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</si>
  <si>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</si>
  <si>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</si>
  <si>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</si>
  <si>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</si>
  <si>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</si>
  <si>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</si>
  <si>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</si>
  <si>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</si>
  <si>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</si>
  <si>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</si>
  <si>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</si>
  <si>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</si>
  <si>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</si>
  <si>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</si>
  <si>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</si>
  <si>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</si>
  <si>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</si>
  <si>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</si>
  <si>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</si>
  <si>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</si>
  <si>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</si>
  <si>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</si>
  <si>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</si>
  <si>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</si>
  <si>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</si>
  <si>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</si>
  <si>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</si>
  <si>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</si>
  <si>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</si>
  <si>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</si>
  <si>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</si>
  <si>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</si>
  <si>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</si>
  <si>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</si>
  <si>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</si>
  <si>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</si>
  <si>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</si>
  <si>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</si>
  <si>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</si>
  <si>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</si>
  <si>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</si>
  <si>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</si>
  <si>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</si>
  <si>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</si>
  <si>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</si>
  <si>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</si>
  <si>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</si>
  <si>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</si>
  <si>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</si>
  <si>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</si>
  <si>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</si>
  <si>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</si>
  <si>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</si>
  <si>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</si>
  <si>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</si>
  <si>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</si>
  <si>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</si>
  <si>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</si>
  <si>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</si>
  <si>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</si>
  <si>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</si>
  <si>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</si>
  <si>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</si>
  <si>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</si>
  <si>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</si>
  <si>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</si>
  <si>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</si>
  <si>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</si>
  <si>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</si>
  <si>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</si>
  <si>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</si>
  <si>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</si>
  <si>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</si>
  <si>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</si>
  <si>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</si>
  <si>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</si>
  <si>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</si>
  <si>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</si>
  <si>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</si>
  <si>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</si>
  <si>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</si>
  <si>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</si>
  <si>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</si>
  <si>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</si>
  <si>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</si>
  <si>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</si>
  <si>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</si>
  <si>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</si>
  <si>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</si>
  <si>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</si>
  <si>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</si>
  <si>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</si>
  <si>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</si>
  <si>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</si>
  <si>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</si>
  <si>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</si>
  <si>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</si>
  <si>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</si>
  <si>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</si>
  <si>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</si>
  <si>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</si>
  <si>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</si>
  <si>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</si>
  <si>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</si>
  <si>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</si>
  <si>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</si>
  <si>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</si>
  <si>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</si>
  <si>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</si>
  <si>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</si>
  <si>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</si>
  <si>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</si>
  <si>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</si>
  <si>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</si>
  <si>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</si>
  <si>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</si>
  <si>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</si>
  <si>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</si>
  <si>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</si>
  <si>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</si>
  <si>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</si>
  <si>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</si>
  <si>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</si>
  <si>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</si>
  <si>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</si>
  <si>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</si>
  <si>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</si>
  <si>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</si>
  <si>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</si>
  <si>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</si>
  <si>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</si>
  <si>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</si>
  <si>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</si>
  <si>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</si>
  <si>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</si>
  <si>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</si>
  <si>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</si>
  <si>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</si>
  <si>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</si>
  <si>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</si>
  <si>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</si>
  <si>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</si>
  <si>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</si>
  <si>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</si>
  <si>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</si>
  <si>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</si>
  <si>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</si>
  <si>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</si>
  <si>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</si>
  <si>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</si>
  <si>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</si>
  <si>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</si>
  <si>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</si>
  <si>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</si>
  <si>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</si>
  <si>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</si>
  <si>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</si>
  <si>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</si>
  <si>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</si>
  <si>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</si>
  <si>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</si>
  <si>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</si>
  <si>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</si>
  <si>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</si>
  <si>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</si>
  <si>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</si>
  <si>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</si>
  <si>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</si>
  <si>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</si>
  <si>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</si>
  <si>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</si>
  <si>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</si>
  <si>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</si>
  <si>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</si>
  <si>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</si>
  <si>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</si>
  <si>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</si>
  <si>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</si>
  <si>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</si>
  <si>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</si>
  <si>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</si>
  <si>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</si>
  <si>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</si>
  <si>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</si>
  <si>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</si>
  <si>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</si>
  <si>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</si>
  <si>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</si>
  <si>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</si>
  <si>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</si>
  <si>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</si>
  <si>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</si>
  <si>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</si>
  <si>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</si>
  <si>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</si>
  <si>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</si>
  <si>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</si>
  <si>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</si>
  <si>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</si>
  <si>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</si>
  <si>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</si>
  <si>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</si>
  <si>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</si>
  <si>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</si>
  <si>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</si>
  <si>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</si>
  <si>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</si>
  <si>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</si>
  <si>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</si>
  <si>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</si>
  <si>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</si>
  <si>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</si>
  <si>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</si>
  <si>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</si>
  <si>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</si>
  <si>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</si>
  <si>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</si>
  <si>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</si>
  <si>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</si>
  <si>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</si>
  <si>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</si>
  <si>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</si>
  <si>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</si>
  <si>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</si>
  <si>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</si>
  <si>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</si>
  <si>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</si>
  <si>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</si>
  <si>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</si>
  <si>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</si>
  <si>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</si>
  <si>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</si>
  <si>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</si>
  <si>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</si>
  <si>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</si>
  <si>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</si>
  <si>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</si>
  <si>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</si>
  <si>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</si>
  <si>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</si>
  <si>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</si>
  <si>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</si>
  <si>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</si>
  <si>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</si>
  <si>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</si>
  <si>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</si>
  <si>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</si>
  <si>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</si>
  <si>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</si>
  <si>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</si>
  <si>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</si>
  <si>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</si>
  <si>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</si>
  <si>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</si>
  <si>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</si>
  <si>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</si>
  <si>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</si>
  <si>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</si>
  <si>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</si>
  <si>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</si>
  <si>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</si>
  <si>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</si>
  <si>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</si>
  <si>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</si>
  <si>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</si>
  <si>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</si>
  <si>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</si>
  <si>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</si>
  <si>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</si>
  <si>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</si>
  <si>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</si>
  <si>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</si>
  <si>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</si>
  <si>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</si>
  <si>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</si>
  <si>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</si>
  <si>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</si>
  <si>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</si>
  <si>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</si>
  <si>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</si>
  <si>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</si>
  <si>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</si>
  <si>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</si>
  <si>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</si>
  <si>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</si>
  <si>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</si>
  <si>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</si>
  <si>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</si>
  <si>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</si>
  <si>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</si>
  <si>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</si>
  <si>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</si>
  <si>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</si>
  <si>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</si>
  <si>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</si>
  <si>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</si>
  <si>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</si>
  <si>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</si>
  <si>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</si>
  <si>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</si>
  <si>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</si>
  <si>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</si>
  <si>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</si>
  <si>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</si>
  <si>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</si>
  <si>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</si>
  <si>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</si>
  <si>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</si>
  <si>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</si>
  <si>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</si>
  <si>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</si>
  <si>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</si>
  <si>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</si>
  <si>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</si>
  <si>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</si>
  <si>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</si>
  <si>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</si>
  <si>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</si>
  <si>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</si>
  <si>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</si>
  <si>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</si>
  <si>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</si>
  <si>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</si>
  <si>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</si>
  <si>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</si>
  <si>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</si>
  <si>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</si>
  <si>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</si>
  <si>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</si>
  <si>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</si>
  <si>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</si>
  <si>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</si>
  <si>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</si>
  <si>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</si>
  <si>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</si>
  <si>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</si>
  <si>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</si>
  <si>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</si>
  <si>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</si>
  <si>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</si>
  <si>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</si>
  <si>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</si>
  <si>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</si>
  <si>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</si>
  <si>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</si>
  <si>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</si>
  <si>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</si>
  <si>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</si>
  <si>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</si>
  <si>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</si>
  <si>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</si>
  <si>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</si>
  <si>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</si>
  <si>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</si>
  <si>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</si>
  <si>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</si>
  <si>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</si>
  <si>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</si>
  <si>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</si>
  <si>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</si>
  <si>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</si>
  <si>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</si>
  <si>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</si>
  <si>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</si>
  <si>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</si>
  <si>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</si>
  <si>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</si>
  <si>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</si>
  <si>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</si>
  <si>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</si>
  <si>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</si>
  <si>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</si>
  <si>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</si>
  <si>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</si>
  <si>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</si>
  <si>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</si>
  <si>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</si>
  <si>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</si>
  <si>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</si>
  <si>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</si>
  <si>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</si>
  <si>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</si>
  <si>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</si>
  <si>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</si>
  <si>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</si>
  <si>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</si>
  <si>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</si>
  <si>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</si>
  <si>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</si>
  <si>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</si>
  <si>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</si>
  <si>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</si>
  <si>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</si>
  <si>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</si>
  <si>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</si>
  <si>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</si>
  <si>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</si>
  <si>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</si>
  <si>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</si>
  <si>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</si>
  <si>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</si>
  <si>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</si>
  <si>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</si>
  <si>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</si>
  <si>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</si>
  <si>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</si>
  <si>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</si>
  <si>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</si>
  <si>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</si>
  <si>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</si>
  <si>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</si>
  <si>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</si>
  <si>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</si>
  <si>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</si>
  <si>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</si>
  <si>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</si>
  <si>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</si>
  <si>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</si>
  <si>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</si>
  <si>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</si>
  <si>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</si>
  <si>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</si>
  <si>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</si>
  <si>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</si>
  <si>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</si>
  <si>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</si>
  <si>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</si>
  <si>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</si>
  <si>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</si>
  <si>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</si>
  <si>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</si>
  <si>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</si>
  <si>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</si>
  <si>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</si>
  <si>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</si>
  <si>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</si>
  <si>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</si>
  <si>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</si>
  <si>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</si>
  <si>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</si>
  <si>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</si>
  <si>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</si>
  <si>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</si>
  <si>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</si>
  <si>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</si>
  <si>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</si>
  <si>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</si>
  <si>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</si>
  <si>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</si>
  <si>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</si>
  <si>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</si>
  <si>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</si>
  <si>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</si>
  <si>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</si>
  <si>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</si>
  <si>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</si>
  <si>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</si>
  <si>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</si>
  <si>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</si>
  <si>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</si>
  <si>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</si>
  <si>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</si>
  <si>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</si>
  <si>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</si>
  <si>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</si>
  <si>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</si>
  <si>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</si>
  <si>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</si>
  <si>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</si>
  <si>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</si>
  <si>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</si>
  <si>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</si>
  <si>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</si>
  <si>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</si>
  <si>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</si>
  <si>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</si>
  <si>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</si>
  <si>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</si>
  <si>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</si>
  <si>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</si>
  <si>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</si>
  <si>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</si>
  <si>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</si>
  <si>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</si>
  <si>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</si>
  <si>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</si>
  <si>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</si>
  <si>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</si>
  <si>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</si>
  <si>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</si>
  <si>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</si>
  <si>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</si>
  <si>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</si>
  <si>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</si>
  <si>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</si>
  <si>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</si>
  <si>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</si>
  <si>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</si>
  <si>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</si>
  <si>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</si>
  <si>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</si>
  <si>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</si>
  <si>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</si>
  <si>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</si>
  <si>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</si>
  <si>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</si>
  <si>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</si>
  <si>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</si>
  <si>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</si>
  <si>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</si>
  <si>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</si>
  <si>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</si>
  <si>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</si>
  <si>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</si>
  <si>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</si>
  <si>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</si>
  <si>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</si>
  <si>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</si>
  <si>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</si>
  <si>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</si>
  <si>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</si>
  <si>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</si>
  <si>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</si>
  <si>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</si>
  <si>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</si>
  <si>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</si>
  <si>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</si>
  <si>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</si>
  <si>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</si>
  <si>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</si>
  <si>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</si>
  <si>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</si>
  <si>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</si>
  <si>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</si>
  <si>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</si>
  <si>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</si>
  <si>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</si>
  <si>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</si>
  <si>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</si>
  <si>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</si>
  <si>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</si>
  <si>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</si>
  <si>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</si>
  <si>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</si>
  <si>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</si>
  <si>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</si>
  <si>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</si>
  <si>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</si>
  <si>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</si>
  <si>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</si>
  <si>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</si>
  <si>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</si>
  <si>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</si>
  <si>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</si>
  <si>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</si>
  <si>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</si>
  <si>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</si>
  <si>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</si>
  <si>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</si>
  <si>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</si>
  <si>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</si>
  <si>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</si>
  <si>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</si>
  <si>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</si>
  <si>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</si>
  <si>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</si>
  <si>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</si>
  <si>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</si>
  <si>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</si>
  <si>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</si>
  <si>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</si>
  <si>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</si>
  <si>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</si>
  <si>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</si>
  <si>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</si>
  <si>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</si>
  <si>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</si>
  <si>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</si>
  <si>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</si>
  <si>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</si>
  <si>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</si>
  <si>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</si>
  <si>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</si>
  <si>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</si>
  <si>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</si>
  <si>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</si>
  <si>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</si>
  <si>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</si>
  <si>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</si>
  <si>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</si>
  <si>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</si>
  <si>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</si>
  <si>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</si>
  <si>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</si>
  <si>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</si>
  <si>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</si>
  <si>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</si>
  <si>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</si>
  <si>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</si>
  <si>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</si>
  <si>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</si>
  <si>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</si>
  <si>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</si>
  <si>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</si>
  <si>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</si>
  <si>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</si>
  <si>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</si>
  <si>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</si>
  <si>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</si>
  <si>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</si>
  <si>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</si>
  <si>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</si>
  <si>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</si>
  <si>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</si>
  <si>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</si>
  <si>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</si>
  <si>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</si>
  <si>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</si>
  <si>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</si>
  <si>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</si>
  <si>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</si>
  <si>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</si>
  <si>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</si>
  <si>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</si>
  <si>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</si>
  <si>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</si>
  <si>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</si>
  <si>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</si>
  <si>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</si>
  <si>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</si>
  <si>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</si>
  <si>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</si>
  <si>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</si>
  <si>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</si>
  <si>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</si>
  <si>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</si>
  <si>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</si>
  <si>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</si>
  <si>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</si>
  <si>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</si>
  <si>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</si>
  <si>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</si>
  <si>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</si>
  <si>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</si>
  <si>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</si>
  <si>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</si>
  <si>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</si>
  <si>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</si>
  <si>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</si>
  <si>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</si>
  <si>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</si>
  <si>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</si>
  <si>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</si>
  <si>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</si>
  <si>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</si>
  <si>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</si>
  <si>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</si>
  <si>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</si>
  <si>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</si>
  <si>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</si>
  <si>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</si>
  <si>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</si>
  <si>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</si>
  <si>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</si>
  <si>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</si>
  <si>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</si>
  <si>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</si>
  <si>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</si>
  <si>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</si>
  <si>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</si>
  <si>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</si>
  <si>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</si>
  <si>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</si>
  <si>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</si>
  <si>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</si>
  <si>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</si>
  <si>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</si>
  <si>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</si>
  <si>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</si>
  <si>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</si>
  <si>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</si>
  <si>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</si>
  <si>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</si>
  <si>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</si>
  <si>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</si>
  <si>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</si>
  <si>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</si>
  <si>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</si>
  <si>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</si>
  <si>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</si>
  <si>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</si>
  <si>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</si>
  <si>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</si>
  <si>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</si>
  <si>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</si>
  <si>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</si>
  <si>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</si>
  <si>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</si>
  <si>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</si>
  <si>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</si>
  <si>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</si>
  <si>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</si>
  <si>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</si>
  <si>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</si>
  <si>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</si>
  <si>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</si>
  <si>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</si>
  <si>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</si>
  <si>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</si>
  <si>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</si>
  <si>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</si>
  <si>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</si>
  <si>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</si>
  <si>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</si>
  <si>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</si>
  <si>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</si>
  <si>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</si>
  <si>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</si>
  <si>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</si>
  <si>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</si>
  <si>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</si>
  <si>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</si>
  <si>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</si>
  <si>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</si>
  <si>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</si>
  <si>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</si>
  <si>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</si>
  <si>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</si>
  <si>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</si>
  <si>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</si>
  <si>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</si>
  <si>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</si>
  <si>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</si>
  <si>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</si>
  <si>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</si>
  <si>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</si>
  <si>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</si>
  <si>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</si>
  <si>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</si>
  <si>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</si>
  <si>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</si>
  <si>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</si>
  <si>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</si>
  <si>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</si>
  <si>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</si>
  <si>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</si>
  <si>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</si>
  <si>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</si>
  <si>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</si>
  <si>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</si>
  <si>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</si>
  <si>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</si>
  <si>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</si>
  <si>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</si>
  <si>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</si>
  <si>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</si>
  <si>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</si>
  <si>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</si>
  <si>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</si>
  <si>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</si>
  <si>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</si>
  <si>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</si>
  <si>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</si>
  <si>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</si>
  <si>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</si>
  <si>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</si>
  <si>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</si>
  <si>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</si>
  <si>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</si>
  <si>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</si>
  <si>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</si>
  <si>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</si>
  <si>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</si>
  <si>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</si>
  <si>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</si>
  <si>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</si>
  <si>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</si>
  <si>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</si>
  <si>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</si>
  <si>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</si>
  <si>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</si>
  <si>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</si>
  <si>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</si>
  <si>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</si>
  <si>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</si>
  <si>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</si>
  <si>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</si>
  <si>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</si>
  <si>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</si>
  <si>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</si>
  <si>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</si>
  <si>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</si>
  <si>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</si>
  <si>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</si>
  <si>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</si>
  <si>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</si>
  <si>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</si>
  <si>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</si>
  <si>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</si>
  <si>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</si>
  <si>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</si>
  <si>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</si>
  <si>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</si>
  <si>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</si>
  <si>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</si>
  <si>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</si>
  <si>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</si>
  <si>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</si>
  <si>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</si>
  <si>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</si>
  <si>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</si>
  <si>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</si>
  <si>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</si>
  <si>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</si>
  <si>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</si>
  <si>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</si>
  <si>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</si>
  <si>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</si>
  <si>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</si>
  <si>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</si>
  <si>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</si>
  <si>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</si>
  <si>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</si>
  <si>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</si>
  <si>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</si>
  <si>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</si>
  <si>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</si>
  <si>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</si>
  <si>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</si>
  <si>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</si>
  <si>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</si>
  <si>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</si>
  <si>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</si>
  <si>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</si>
  <si>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</si>
  <si>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</si>
  <si>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</si>
  <si>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</si>
  <si>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</si>
  <si>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</si>
  <si>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</si>
  <si>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</si>
  <si>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</si>
  <si>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</si>
  <si>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</si>
  <si>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</si>
  <si>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</si>
  <si>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</si>
  <si>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</si>
  <si>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</si>
  <si>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</si>
  <si>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</si>
  <si>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</si>
  <si>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</si>
  <si>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</si>
  <si>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</si>
  <si>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</si>
  <si>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</si>
  <si>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</si>
  <si>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</si>
  <si>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</si>
  <si>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</si>
  <si>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</si>
  <si>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</si>
  <si>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</si>
  <si>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</si>
  <si>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</si>
  <si>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</si>
  <si>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</si>
  <si>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</si>
  <si>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</si>
  <si>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</si>
  <si>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</si>
  <si>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</si>
  <si>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</si>
  <si>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</si>
  <si>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</si>
  <si>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</si>
  <si>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</si>
  <si>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</si>
  <si>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</si>
  <si>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</si>
  <si>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</si>
  <si>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</si>
  <si>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</si>
  <si>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</si>
  <si>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</si>
  <si>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</si>
  <si>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</si>
  <si>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</si>
  <si>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</si>
  <si>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</si>
  <si>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</si>
  <si>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</si>
  <si>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</si>
  <si>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</si>
  <si>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</si>
  <si>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</si>
  <si>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</si>
  <si>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</si>
  <si>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</si>
  <si>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</si>
  <si>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</si>
  <si>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</si>
  <si>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</si>
  <si>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</si>
  <si>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</si>
  <si>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</si>
  <si>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</si>
  <si>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</si>
  <si>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</si>
  <si>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</si>
  <si>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</si>
  <si>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</si>
  <si>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</si>
  <si>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</si>
  <si>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</si>
  <si>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</si>
  <si>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</si>
  <si>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</si>
  <si>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</si>
  <si>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</si>
  <si>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</si>
  <si>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</si>
  <si>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</si>
  <si>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</si>
  <si>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</si>
  <si>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</si>
  <si>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</si>
  <si>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</si>
  <si>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</si>
  <si>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</si>
  <si>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</si>
  <si>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</si>
  <si>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</si>
  <si>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</si>
  <si>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</si>
  <si>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</si>
  <si>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</si>
  <si>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</si>
  <si>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</si>
  <si>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</si>
  <si>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</si>
  <si>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</si>
  <si>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</si>
  <si>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</si>
  <si>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</si>
  <si>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</si>
  <si>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</si>
  <si>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</si>
  <si>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</si>
  <si>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</si>
  <si>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</si>
  <si>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</si>
  <si>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</si>
  <si>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</si>
  <si>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</si>
  <si>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</si>
  <si>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</si>
  <si>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</si>
  <si>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</si>
  <si>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</si>
  <si>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</si>
  <si>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</si>
  <si>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</si>
  <si>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</si>
  <si>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</si>
  <si>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</si>
  <si>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</si>
  <si>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</si>
  <si>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</si>
  <si>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</si>
  <si>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</si>
  <si>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</si>
  <si>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</si>
  <si>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</si>
  <si>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</si>
  <si>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</si>
  <si>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</si>
  <si>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</si>
  <si>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</si>
  <si>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</si>
  <si>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</si>
  <si>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</si>
  <si>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</si>
  <si>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</si>
  <si>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</si>
  <si>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</si>
  <si>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</si>
  <si>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</si>
  <si>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</si>
  <si>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</si>
  <si>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</si>
  <si>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</si>
  <si>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</si>
  <si>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</si>
  <si>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</si>
  <si>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</si>
  <si>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</si>
  <si>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</si>
  <si>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</si>
  <si>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</si>
  <si>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</si>
  <si>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</si>
  <si>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</si>
  <si>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</si>
  <si>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</si>
  <si>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</si>
  <si>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</si>
  <si>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</si>
  <si>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</si>
  <si>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</si>
  <si>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</si>
  <si>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</si>
  <si>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</si>
  <si>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</si>
  <si>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</si>
  <si>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</si>
  <si>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</si>
  <si>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</si>
  <si>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</si>
  <si>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</si>
  <si>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</si>
  <si>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</si>
  <si>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</si>
  <si>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</si>
  <si>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</si>
  <si>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</si>
  <si>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</si>
  <si>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</si>
  <si>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</si>
  <si>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</si>
  <si>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</si>
  <si>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</si>
  <si>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</si>
  <si>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</si>
  <si>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</si>
  <si>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</si>
  <si>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</si>
  <si>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</si>
  <si>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</si>
  <si>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</si>
  <si>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</si>
  <si>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</si>
  <si>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</si>
  <si>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</si>
  <si>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</si>
  <si>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</si>
  <si>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</si>
  <si>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</si>
  <si>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</si>
  <si>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</si>
  <si>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</si>
  <si>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</si>
  <si>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</si>
  <si>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</si>
  <si>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</si>
  <si>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</si>
  <si>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</si>
  <si>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</si>
  <si>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</si>
  <si>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</si>
  <si>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</si>
  <si>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</si>
  <si>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</si>
  <si>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</si>
  <si>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</si>
  <si>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</si>
  <si>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</si>
  <si>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</si>
  <si>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</si>
  <si>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</si>
  <si>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</si>
  <si>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</si>
  <si>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</si>
  <si>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</si>
  <si>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</si>
  <si>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</si>
  <si>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</si>
  <si>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</si>
  <si>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</si>
  <si>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</si>
  <si>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</si>
  <si>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</si>
  <si>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</si>
  <si>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</si>
  <si>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</si>
  <si>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</si>
  <si>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</si>
  <si>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</si>
  <si>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</si>
  <si>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</si>
  <si>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</si>
  <si>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</si>
  <si>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</si>
  <si>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</si>
  <si>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</si>
  <si>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</si>
  <si>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</si>
  <si>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</si>
  <si>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</si>
  <si>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</si>
  <si>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</si>
  <si>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</si>
  <si>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</si>
  <si>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</si>
  <si>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</si>
  <si>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</si>
  <si>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</si>
  <si>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</si>
  <si>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</si>
  <si>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</si>
  <si>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</si>
  <si>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</si>
  <si>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</si>
  <si>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</si>
  <si>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</si>
  <si>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</si>
  <si>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</si>
  <si>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</si>
  <si>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</si>
  <si>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</si>
  <si>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</si>
  <si>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</si>
  <si>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</si>
  <si>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</si>
  <si>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</si>
  <si>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</si>
  <si>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</si>
  <si>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</si>
  <si>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</si>
  <si>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</si>
  <si>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</si>
  <si>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</si>
  <si>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</si>
  <si>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</si>
  <si>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</si>
  <si>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</si>
  <si>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</si>
  <si>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</si>
  <si>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</si>
  <si>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</si>
  <si>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</si>
  <si>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</si>
  <si>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</si>
  <si>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</si>
  <si>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</si>
  <si>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</si>
  <si>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</si>
  <si>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</si>
  <si>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</si>
  <si>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</si>
  <si>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</si>
  <si>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</si>
  <si>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</si>
  <si>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</si>
  <si>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</si>
  <si>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</si>
  <si>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</si>
  <si>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</si>
  <si>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</si>
  <si>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</si>
  <si>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</si>
  <si>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</si>
  <si>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</si>
  <si>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</si>
  <si>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</si>
  <si>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</si>
  <si>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</si>
  <si>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</si>
  <si>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</si>
  <si>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</si>
  <si>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</si>
  <si>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</si>
  <si>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</si>
  <si>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</si>
  <si>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</si>
  <si>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</si>
  <si>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</si>
  <si>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</si>
  <si>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</si>
  <si>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</si>
  <si>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</si>
  <si>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</si>
  <si>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</si>
  <si>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</si>
  <si>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</si>
  <si>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</si>
  <si>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</si>
  <si>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</si>
  <si>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</si>
  <si>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</si>
  <si>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</si>
  <si>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</si>
  <si>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</si>
  <si>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</si>
  <si>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</si>
  <si>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</si>
  <si>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</si>
  <si>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</si>
  <si>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</si>
  <si>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</si>
  <si>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</si>
  <si>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</si>
  <si>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</si>
  <si>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</si>
  <si>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</si>
  <si>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</si>
  <si>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</si>
  <si>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</si>
  <si>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</si>
  <si>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</si>
  <si>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</si>
  <si>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</si>
  <si>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</si>
  <si>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</si>
  <si>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</si>
  <si>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</si>
  <si>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</si>
  <si>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</si>
  <si>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</si>
  <si>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</si>
  <si>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</si>
  <si>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</si>
  <si>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</si>
  <si>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</si>
  <si>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</si>
  <si>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</si>
  <si>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</si>
  <si>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</si>
  <si>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</si>
  <si>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</si>
  <si>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</si>
  <si>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</si>
  <si>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</si>
  <si>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</si>
  <si>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</si>
  <si>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</si>
  <si>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</si>
  <si>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</si>
  <si>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</si>
  <si>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</si>
  <si>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</si>
  <si>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</si>
  <si>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</si>
  <si>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</si>
  <si>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</si>
  <si>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</si>
  <si>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</si>
  <si>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</si>
  <si>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</si>
  <si>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</si>
  <si>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</si>
  <si>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</si>
  <si>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</si>
  <si>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</si>
  <si>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</si>
  <si>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</si>
  <si>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</si>
  <si>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</si>
  <si>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</si>
  <si>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</si>
  <si>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</si>
  <si>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</si>
  <si>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</si>
  <si>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</si>
  <si>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</si>
  <si>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</si>
  <si>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</si>
  <si>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</si>
  <si>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</si>
  <si>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</si>
  <si>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</si>
  <si>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</si>
  <si>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</si>
  <si>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</si>
  <si>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</si>
  <si>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</si>
  <si>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</si>
  <si>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</si>
  <si>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</si>
  <si>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</si>
  <si>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</si>
  <si>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</si>
  <si>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</si>
  <si>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</si>
  <si>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</si>
  <si>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</si>
  <si>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</si>
  <si>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</si>
  <si>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</si>
  <si>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</si>
  <si>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</si>
  <si>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</si>
  <si>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</si>
  <si>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</si>
  <si>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</si>
  <si>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</si>
  <si>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</si>
  <si>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</si>
  <si>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</si>
  <si>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</si>
  <si>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</si>
  <si>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</si>
  <si>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</si>
  <si>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</si>
  <si>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</si>
  <si>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</si>
  <si>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</si>
  <si>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</si>
  <si>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</si>
  <si>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</si>
  <si>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</si>
  <si>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</si>
  <si>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</si>
  <si>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</si>
  <si>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</si>
  <si>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</si>
  <si>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</si>
  <si>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</si>
  <si>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</si>
  <si>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</si>
  <si>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</si>
  <si>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</si>
  <si>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</si>
  <si>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</si>
  <si>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</si>
  <si>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</si>
  <si>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</si>
  <si>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</si>
  <si>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</si>
  <si>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</si>
  <si>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</si>
  <si>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</si>
  <si>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</si>
  <si>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</si>
  <si>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</si>
  <si>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</si>
  <si>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</si>
  <si>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</si>
  <si>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</si>
  <si>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</si>
  <si>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</si>
  <si>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</si>
  <si>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</si>
  <si>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</si>
  <si>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</si>
  <si>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</si>
  <si>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</si>
  <si>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</si>
  <si>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</si>
  <si>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</si>
  <si>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</si>
  <si>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</si>
  <si>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</si>
  <si>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</si>
  <si>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</si>
  <si>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</si>
  <si>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</si>
  <si>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</si>
  <si>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</si>
  <si>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</si>
  <si>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</si>
  <si>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</si>
  <si>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</si>
  <si>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</si>
  <si>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</si>
  <si>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</si>
  <si>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</si>
  <si>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</si>
  <si>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</si>
  <si>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</si>
  <si>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</si>
  <si>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</si>
  <si>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</si>
  <si>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</si>
  <si>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</si>
  <si>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</si>
  <si>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</si>
  <si>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</si>
  <si>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</si>
  <si>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</si>
  <si>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</si>
  <si>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</si>
  <si>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</si>
  <si>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</si>
  <si>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</si>
  <si>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</si>
  <si>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</si>
  <si>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</si>
  <si>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</si>
  <si>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</si>
  <si>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</si>
  <si>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</si>
  <si>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</si>
  <si>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</si>
  <si>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</si>
  <si>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</si>
  <si>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</si>
  <si>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</si>
  <si>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</si>
  <si>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</si>
  <si>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</si>
  <si>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</si>
  <si>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</si>
  <si>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</si>
  <si>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</si>
  <si>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</si>
  <si>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</si>
  <si>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</si>
  <si>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</si>
  <si>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</si>
  <si>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</si>
  <si>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</si>
  <si>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</si>
  <si>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</si>
  <si>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</si>
  <si>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</si>
  <si>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</si>
  <si>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</si>
  <si>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</si>
  <si>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</si>
  <si>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</si>
  <si>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</si>
  <si>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</si>
  <si>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</si>
  <si>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</si>
  <si>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</si>
  <si>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</si>
  <si>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</si>
  <si>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</si>
  <si>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</si>
  <si>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</si>
  <si>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</si>
  <si>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</si>
  <si>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</si>
  <si>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</si>
  <si>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</si>
  <si>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</si>
  <si>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</si>
  <si>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</si>
  <si>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</si>
  <si>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</si>
  <si>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</si>
  <si>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</si>
  <si>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</si>
  <si>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</si>
  <si>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</si>
  <si>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</si>
  <si>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</si>
  <si>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</si>
  <si>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</si>
  <si>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</si>
  <si>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</si>
  <si>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</si>
  <si>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</si>
  <si>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</si>
  <si>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</si>
  <si>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</si>
  <si>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</si>
  <si>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</si>
  <si>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</si>
  <si>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</si>
  <si>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</si>
  <si>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</si>
  <si>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</si>
  <si>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</si>
  <si>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</si>
  <si>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</si>
  <si>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</si>
  <si>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</si>
  <si>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</si>
  <si>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</si>
  <si>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</si>
  <si>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</si>
  <si>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</si>
  <si>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</si>
  <si>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</si>
  <si>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</si>
  <si>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</si>
  <si>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</si>
  <si>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</si>
  <si>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</si>
  <si>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</si>
  <si>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</si>
  <si>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</si>
  <si>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</si>
  <si>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</si>
  <si>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</si>
  <si>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</si>
  <si>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</si>
  <si>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</si>
  <si>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</si>
  <si>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</si>
  <si>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</si>
  <si>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</si>
  <si>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</si>
  <si>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</si>
  <si>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</si>
  <si>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</si>
  <si>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</si>
  <si>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</si>
  <si>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</si>
  <si>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</si>
  <si>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</si>
  <si>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</si>
  <si>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</si>
  <si>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</si>
  <si>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</si>
  <si>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</si>
  <si>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</si>
  <si>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</si>
  <si>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</si>
  <si>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</si>
  <si>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</si>
  <si>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</si>
  <si>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</si>
  <si>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</si>
  <si>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</si>
  <si>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</si>
  <si>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</si>
  <si>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</si>
  <si>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</si>
  <si>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</si>
  <si>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</si>
  <si>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</si>
  <si>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</si>
  <si>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</si>
  <si>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</si>
  <si>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</si>
  <si>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</si>
  <si>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</si>
  <si>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</si>
  <si>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</si>
  <si>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</si>
  <si>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</si>
  <si>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</si>
  <si>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</si>
  <si>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</si>
  <si>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</si>
  <si>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</si>
  <si>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</si>
  <si>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</si>
  <si>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</si>
  <si>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</si>
  <si>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</si>
  <si>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</si>
  <si>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</si>
  <si>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</si>
  <si>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</si>
  <si>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</si>
  <si>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</si>
  <si>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</si>
  <si>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</si>
  <si>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</si>
  <si>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</si>
  <si>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</si>
  <si>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</si>
  <si>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</si>
  <si>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</si>
  <si>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</si>
  <si>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</si>
  <si>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</si>
  <si>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</si>
  <si>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</si>
  <si>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</si>
  <si>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</si>
  <si>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</si>
  <si>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</si>
  <si>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</si>
  <si>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</si>
  <si>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</si>
  <si>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</si>
  <si>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</si>
  <si>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</si>
  <si>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</si>
  <si>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</si>
  <si>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</si>
  <si>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</si>
  <si>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</si>
  <si>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</si>
  <si>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</si>
  <si>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</si>
  <si>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</si>
  <si>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</si>
  <si>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</si>
  <si>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</si>
  <si>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</si>
  <si>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</si>
  <si>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</si>
  <si>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</si>
  <si>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</si>
  <si>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</si>
  <si>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</si>
  <si>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</si>
  <si>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</si>
  <si>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</si>
  <si>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</si>
  <si>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</si>
  <si>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</si>
  <si>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</si>
  <si>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</si>
  <si>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</si>
  <si>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</si>
  <si>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</si>
  <si>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</si>
  <si>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</si>
  <si>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</si>
  <si>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</si>
  <si>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</si>
  <si>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</si>
  <si>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</si>
  <si>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</si>
  <si>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</si>
  <si>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</si>
  <si>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</si>
  <si>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</si>
  <si>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</si>
  <si>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</si>
  <si>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</si>
  <si>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</si>
  <si>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</si>
  <si>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</si>
  <si>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</si>
  <si>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</si>
  <si>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</si>
  <si>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</si>
  <si>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</si>
  <si>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</si>
  <si>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</si>
  <si>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</si>
  <si>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</si>
  <si>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</si>
  <si>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</si>
  <si>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</si>
  <si>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</si>
  <si>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</si>
  <si>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</si>
  <si>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</si>
  <si>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</si>
  <si>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</si>
  <si>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</si>
  <si>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</si>
  <si>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</si>
  <si>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</si>
  <si>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</si>
  <si>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</si>
  <si>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</si>
  <si>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</si>
  <si>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</si>
  <si>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</si>
  <si>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</si>
  <si>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</si>
  <si>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</si>
  <si>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</si>
  <si>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</si>
  <si>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</si>
  <si>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</si>
  <si>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</si>
  <si>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</si>
  <si>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</si>
  <si>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</si>
  <si>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</si>
  <si>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</si>
  <si>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</si>
  <si>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</si>
  <si>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</si>
  <si>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</si>
  <si>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</si>
  <si>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</si>
  <si>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</si>
  <si>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</si>
  <si>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</si>
  <si>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</si>
  <si>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</si>
  <si>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</si>
  <si>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</si>
  <si>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</si>
  <si>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</si>
  <si>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</si>
  <si>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</si>
  <si>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</si>
  <si>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</si>
  <si>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</si>
  <si>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</si>
  <si>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</si>
  <si>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</si>
  <si>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</si>
  <si>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</si>
  <si>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</si>
  <si>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</si>
  <si>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</si>
  <si>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</si>
  <si>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</si>
  <si>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</si>
  <si>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</si>
  <si>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</si>
  <si>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</si>
  <si>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</si>
  <si>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</si>
  <si>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</si>
  <si>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</si>
  <si>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</si>
  <si>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</si>
  <si>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</si>
  <si>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</si>
  <si>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</si>
  <si>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</si>
  <si>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</si>
  <si>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</si>
  <si>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</si>
  <si>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</si>
  <si>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</si>
  <si>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</si>
  <si>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</si>
  <si>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</si>
  <si>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</si>
  <si>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</si>
  <si>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</si>
  <si>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</si>
  <si>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</si>
  <si>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</si>
  <si>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</si>
  <si>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</si>
  <si>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</si>
  <si>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</si>
  <si>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</si>
  <si>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</si>
  <si>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</si>
  <si>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</si>
  <si>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</si>
  <si>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</si>
  <si>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</si>
  <si>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</si>
  <si>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</si>
  <si>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</si>
  <si>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</si>
  <si>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</si>
  <si>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</si>
  <si>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</si>
  <si>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</si>
  <si>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</si>
  <si>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</si>
  <si>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</si>
  <si>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</si>
  <si>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</si>
  <si>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</si>
  <si>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</si>
  <si>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</si>
  <si>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</si>
  <si>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</si>
  <si>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</si>
  <si>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</si>
  <si>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</si>
  <si>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</si>
  <si>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</si>
  <si>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</si>
  <si>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</si>
  <si>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</si>
  <si>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</si>
  <si>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</si>
  <si>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</si>
  <si>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</si>
  <si>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</si>
  <si>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</si>
  <si>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</si>
  <si>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</si>
  <si>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</si>
  <si>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</si>
  <si>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</si>
  <si>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</si>
  <si>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</si>
  <si>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</si>
  <si>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</si>
  <si>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</si>
  <si>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</si>
  <si>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</si>
  <si>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</si>
  <si>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</si>
  <si>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</si>
  <si>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</si>
  <si>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</si>
  <si>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</si>
  <si>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</si>
  <si>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</si>
  <si>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</si>
  <si>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</si>
  <si>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</si>
  <si>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</si>
  <si>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</si>
  <si>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</si>
  <si>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</si>
  <si>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</si>
  <si>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</si>
  <si>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</si>
  <si>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</si>
  <si>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</si>
  <si>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</si>
  <si>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</si>
  <si>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</si>
  <si>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</si>
  <si>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</si>
  <si>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</si>
  <si>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</si>
  <si>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</si>
  <si>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</si>
  <si>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</si>
  <si>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</si>
  <si>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</si>
  <si>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</si>
  <si>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</si>
  <si>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</si>
  <si>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</si>
  <si>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</si>
  <si>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</si>
  <si>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</si>
  <si>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</si>
  <si>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</si>
  <si>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</si>
  <si>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</si>
  <si>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</si>
  <si>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</si>
  <si>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</si>
  <si>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</si>
  <si>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</si>
  <si>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</si>
  <si>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</si>
  <si>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</si>
  <si>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</si>
  <si>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</si>
  <si>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</si>
  <si>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</si>
  <si>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</si>
  <si>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</si>
  <si>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</si>
  <si>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</si>
  <si>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</si>
  <si>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</si>
  <si>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</si>
  <si>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</si>
  <si>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</si>
  <si>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</si>
  <si>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</si>
  <si>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</si>
  <si>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</si>
  <si>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</si>
  <si>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</si>
  <si>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</si>
  <si>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</si>
  <si>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</si>
  <si>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</si>
  <si>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</si>
  <si>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</si>
  <si>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</si>
  <si>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</si>
  <si>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</si>
  <si>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</si>
  <si>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</si>
  <si>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</si>
  <si>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</si>
  <si>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</si>
  <si>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</si>
  <si>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</si>
  <si>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</si>
  <si>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</si>
  <si>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</si>
  <si>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</si>
  <si>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</si>
  <si>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</si>
  <si>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</si>
  <si>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</si>
  <si>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</si>
  <si>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</si>
  <si>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</si>
  <si>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</si>
  <si>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</si>
  <si>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</si>
  <si>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</si>
  <si>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</si>
  <si>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</si>
  <si>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</si>
  <si>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</si>
  <si>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</si>
  <si>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</si>
  <si>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</si>
  <si>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</si>
  <si>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</si>
  <si>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</si>
  <si>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</si>
  <si>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</si>
  <si>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</si>
  <si>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</si>
  <si>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</si>
  <si>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</si>
  <si>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</si>
  <si>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</si>
  <si>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</si>
  <si>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</si>
  <si>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</si>
  <si>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</si>
  <si>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</si>
  <si>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</si>
  <si>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</si>
  <si>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</si>
  <si>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</si>
  <si>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</si>
  <si>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</si>
  <si>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</si>
  <si>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</si>
  <si>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</si>
  <si>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</si>
  <si>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</si>
  <si>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</si>
  <si>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</si>
  <si>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</si>
  <si>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</si>
  <si>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</si>
  <si>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</si>
  <si>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</si>
  <si>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</si>
  <si>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</si>
  <si>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</si>
  <si>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</si>
  <si>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</si>
  <si>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</si>
  <si>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</si>
  <si>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</si>
  <si>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</si>
  <si>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</si>
  <si>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</si>
  <si>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</si>
  <si>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</si>
  <si>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</si>
  <si>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</si>
  <si>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</si>
  <si>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</si>
  <si>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</si>
  <si>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</si>
  <si>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</si>
  <si>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</si>
  <si>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</si>
  <si>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</si>
  <si>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</si>
  <si>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</si>
  <si>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</si>
  <si>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</si>
  <si>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</si>
  <si>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</si>
  <si>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</si>
  <si>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</si>
  <si>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</si>
  <si>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</si>
  <si>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</si>
  <si>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</si>
  <si>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</si>
  <si>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</si>
  <si>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</si>
  <si>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</si>
  <si>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</si>
  <si>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</si>
  <si>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</si>
  <si>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</si>
  <si>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</si>
  <si>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</si>
  <si>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</si>
  <si>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</si>
  <si>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</si>
  <si>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</si>
  <si>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</si>
  <si>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</si>
  <si>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</si>
  <si>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</si>
  <si>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</si>
  <si>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</si>
  <si>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</si>
  <si>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</si>
  <si>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</si>
  <si>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</si>
  <si>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</si>
  <si>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</si>
  <si>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</si>
  <si>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</si>
  <si>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</si>
  <si>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</si>
  <si>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</si>
  <si>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</si>
  <si>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</si>
  <si>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</si>
  <si>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</si>
  <si>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</si>
  <si>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</si>
  <si>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</si>
  <si>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</si>
  <si>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</si>
  <si>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</si>
  <si>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</si>
  <si>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</si>
  <si>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</si>
  <si>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</si>
  <si>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</si>
  <si>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</si>
  <si>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</si>
  <si>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</si>
  <si>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</si>
  <si>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</si>
  <si>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</si>
  <si>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</si>
  <si>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</si>
  <si>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</si>
  <si>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</si>
  <si>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</si>
  <si>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</si>
  <si>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</si>
  <si>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</si>
  <si>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</si>
  <si>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</si>
  <si>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</si>
  <si>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</si>
  <si>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</si>
  <si>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</si>
  <si>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</si>
  <si>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</si>
  <si>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</si>
  <si>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</si>
  <si>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</si>
  <si>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</si>
  <si>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</si>
  <si>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</si>
  <si>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</si>
  <si>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</si>
  <si>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</si>
  <si>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</si>
  <si>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</si>
  <si>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</si>
  <si>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</si>
  <si>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</si>
  <si>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</si>
  <si>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</si>
  <si>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</si>
  <si>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</si>
  <si>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</si>
  <si>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</si>
  <si>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</si>
  <si>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</si>
  <si>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</si>
  <si>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</si>
  <si>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</si>
  <si>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</si>
  <si>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</si>
  <si>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</si>
  <si>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</si>
  <si>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</si>
  <si>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</si>
  <si>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</si>
  <si>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</si>
  <si>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</si>
  <si>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</si>
  <si>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</si>
  <si>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</si>
  <si>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</si>
  <si>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</si>
  <si>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</si>
  <si>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</si>
  <si>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</si>
  <si>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</si>
  <si>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</si>
  <si>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</si>
  <si>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</si>
  <si>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</si>
  <si>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</si>
  <si>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</si>
  <si>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</si>
  <si>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</si>
  <si>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</si>
  <si>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</si>
  <si>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</si>
  <si>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</si>
  <si>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</si>
  <si>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</si>
  <si>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</si>
  <si>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</si>
  <si>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</si>
  <si>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</si>
  <si>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</si>
  <si>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</si>
  <si>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</si>
  <si>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</si>
  <si>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</si>
  <si>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</si>
  <si>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</si>
  <si>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</si>
  <si>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</si>
  <si>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</si>
  <si>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</si>
  <si>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</si>
  <si>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</si>
  <si>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</si>
  <si>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</si>
  <si>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</si>
  <si>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</si>
  <si>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</si>
  <si>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</si>
  <si>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</si>
  <si>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</si>
  <si>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</si>
  <si>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</si>
  <si>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</si>
  <si>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</si>
  <si>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</si>
  <si>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</si>
  <si>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</si>
  <si>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</si>
  <si>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</si>
  <si>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</si>
  <si>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</si>
  <si>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</si>
  <si>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</si>
  <si>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</si>
  <si>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</si>
  <si>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</si>
  <si>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</si>
  <si>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</si>
  <si>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</si>
  <si>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</si>
  <si>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</si>
  <si>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</si>
  <si>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</si>
  <si>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</si>
  <si>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</si>
  <si>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</si>
  <si>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</si>
  <si>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</si>
  <si>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</si>
  <si>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</si>
  <si>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</si>
  <si>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</si>
  <si>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</si>
  <si>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</si>
  <si>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</si>
  <si>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</si>
  <si>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</si>
  <si>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</si>
  <si>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</si>
  <si>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</si>
  <si>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</si>
  <si>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</si>
  <si>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</si>
  <si>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</si>
  <si>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</si>
  <si>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</si>
  <si>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</si>
  <si>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</si>
  <si>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</si>
  <si>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</si>
  <si>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</si>
  <si>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</si>
  <si>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</si>
  <si>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</si>
  <si>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</si>
  <si>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</si>
  <si>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</si>
  <si>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</si>
  <si>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</si>
  <si>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</si>
  <si>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</si>
  <si>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</si>
  <si>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</si>
  <si>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</si>
  <si>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</si>
  <si>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</si>
  <si>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</si>
  <si>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</si>
  <si>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</si>
  <si>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</si>
  <si>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</si>
  <si>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</si>
  <si>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</si>
  <si>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</si>
  <si>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</si>
  <si>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</si>
  <si>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</si>
  <si>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</si>
  <si>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</si>
  <si>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</si>
  <si>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</si>
  <si>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</si>
  <si>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</si>
  <si>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</si>
  <si>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</si>
  <si>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</si>
  <si>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</si>
  <si>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</si>
  <si>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</si>
  <si>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</si>
  <si>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</si>
  <si>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</si>
  <si>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</si>
  <si>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</si>
  <si>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</si>
  <si>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</si>
  <si>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</si>
  <si>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</si>
  <si>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</si>
  <si>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</si>
  <si>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</si>
  <si>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</si>
  <si>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</si>
  <si>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</si>
  <si>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</si>
  <si>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</si>
  <si>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</si>
  <si>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</si>
  <si>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</si>
  <si>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</si>
  <si>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</si>
  <si>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</si>
  <si>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</si>
  <si>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</si>
  <si>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</si>
  <si>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</si>
  <si>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</si>
  <si>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</si>
  <si>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</si>
  <si>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</si>
  <si>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</si>
  <si>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</si>
  <si>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</si>
  <si>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</si>
  <si>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</si>
  <si>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</si>
  <si>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</si>
  <si>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</si>
  <si>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</si>
  <si>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</si>
  <si>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</si>
  <si>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</si>
  <si>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</si>
  <si>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</si>
  <si>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</si>
  <si>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</si>
  <si>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</si>
  <si>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</si>
  <si>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</si>
  <si>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</si>
  <si>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</si>
  <si>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</si>
  <si>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</si>
  <si>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</si>
  <si>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</si>
  <si>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</si>
  <si>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</si>
  <si>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</si>
  <si>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</si>
  <si>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</si>
  <si>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</si>
  <si>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</si>
  <si>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</si>
  <si>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</si>
  <si>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</si>
  <si>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</si>
  <si>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</si>
  <si>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</si>
  <si>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</si>
  <si>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</si>
  <si>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</si>
  <si>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</si>
  <si>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</si>
  <si>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</si>
  <si>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</si>
  <si>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</si>
  <si>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</si>
  <si>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</si>
  <si>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</si>
  <si>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</si>
  <si>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</si>
  <si>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</si>
  <si>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</si>
  <si>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</si>
  <si>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</si>
  <si>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</si>
  <si>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</si>
  <si>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</si>
  <si>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</si>
  <si>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</si>
  <si>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</si>
  <si>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</si>
  <si>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</si>
  <si>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</si>
  <si>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</si>
  <si>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</si>
  <si>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</si>
  <si>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</si>
  <si>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</si>
  <si>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</si>
  <si>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</si>
  <si>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</si>
  <si>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</si>
  <si>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</si>
  <si>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</si>
  <si>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</si>
  <si>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</si>
  <si>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</si>
  <si>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</si>
  <si>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</si>
  <si>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</si>
  <si>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</si>
  <si>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</si>
  <si>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</si>
  <si>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</si>
  <si>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</si>
  <si>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</si>
  <si>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</si>
  <si>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</si>
  <si>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</si>
  <si>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</si>
  <si>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</si>
  <si>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</si>
  <si>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</si>
  <si>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</si>
  <si>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</si>
  <si>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</si>
  <si>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</si>
  <si>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</si>
  <si>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</si>
  <si>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</si>
  <si>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</si>
  <si>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</si>
  <si>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</si>
  <si>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</si>
  <si>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</si>
  <si>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</si>
  <si>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</si>
  <si>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</si>
  <si>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</si>
  <si>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</si>
  <si>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</si>
  <si>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</si>
  <si>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</si>
  <si>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</si>
  <si>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</si>
  <si>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</si>
  <si>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</si>
  <si>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</si>
  <si>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</si>
  <si>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</si>
  <si>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</si>
  <si>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</si>
  <si>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</si>
  <si>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</si>
  <si>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</si>
  <si>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</si>
  <si>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</si>
  <si>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</si>
  <si>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</si>
  <si>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</si>
  <si>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</si>
  <si>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</si>
  <si>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</si>
  <si>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</si>
  <si>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</si>
  <si>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</si>
  <si>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</si>
  <si>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</si>
  <si>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</si>
  <si>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</si>
  <si>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</si>
  <si>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</si>
  <si>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</si>
  <si>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</si>
  <si>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</si>
  <si>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</si>
  <si>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</si>
  <si>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</si>
  <si>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</si>
  <si>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</si>
  <si>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</si>
  <si>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</si>
  <si>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</si>
  <si>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</si>
  <si>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</si>
  <si>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</si>
  <si>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</si>
  <si>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</si>
  <si>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</si>
  <si>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</si>
  <si>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</si>
  <si>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</si>
  <si>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</si>
  <si>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</si>
  <si>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</si>
  <si>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</si>
  <si>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</si>
  <si>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</si>
  <si>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</si>
  <si>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</si>
  <si>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</si>
  <si>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</si>
  <si>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</si>
  <si>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</si>
  <si>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</si>
  <si>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</si>
  <si>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</si>
  <si>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</si>
  <si>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</si>
  <si>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</si>
  <si>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</si>
  <si>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</si>
  <si>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</si>
  <si>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</si>
  <si>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</si>
  <si>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</si>
  <si>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</si>
  <si>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</si>
  <si>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</si>
  <si>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</si>
  <si>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</si>
  <si>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</si>
  <si>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</si>
  <si>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</si>
  <si>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</si>
  <si>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</si>
  <si>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</si>
  <si>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</si>
  <si>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</si>
  <si>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</si>
  <si>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</si>
  <si>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</si>
  <si>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</si>
  <si>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</si>
  <si>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</si>
  <si>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</si>
  <si>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</si>
  <si>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</si>
  <si>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</si>
  <si>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</si>
  <si>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</si>
  <si>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</si>
  <si>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</si>
  <si>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</si>
  <si>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</si>
  <si>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</si>
  <si>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</si>
  <si>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</si>
  <si>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</si>
  <si>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</si>
  <si>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</si>
  <si>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</si>
  <si>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</si>
  <si>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</si>
  <si>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</si>
  <si>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</si>
  <si>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</si>
  <si>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</si>
  <si>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</si>
  <si>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</si>
  <si>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</si>
  <si>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</si>
  <si>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</si>
  <si>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</si>
  <si>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</si>
  <si>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</si>
  <si>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</si>
  <si>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</si>
  <si>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</si>
  <si>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</si>
  <si>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</si>
  <si>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</si>
  <si>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</si>
  <si>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</si>
  <si>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</si>
  <si>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</si>
  <si>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</si>
  <si>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</si>
  <si>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</si>
  <si>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</si>
  <si>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</si>
  <si>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</si>
  <si>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</si>
  <si>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</si>
  <si>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</si>
  <si>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</si>
  <si>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</si>
  <si>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</si>
  <si>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</si>
  <si>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</si>
  <si>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</si>
  <si>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</si>
  <si>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</si>
  <si>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</si>
  <si>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</si>
  <si>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</si>
  <si>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</si>
  <si>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</si>
  <si>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</si>
  <si>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</si>
  <si>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</si>
  <si>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</si>
  <si>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</si>
  <si>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</si>
  <si>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</si>
  <si>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</si>
  <si>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</si>
  <si>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</si>
  <si>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</si>
  <si>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</si>
  <si>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</si>
  <si>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</si>
  <si>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</si>
  <si>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</si>
  <si>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</si>
  <si>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</si>
  <si>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</si>
  <si>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</si>
  <si>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</si>
  <si>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</si>
  <si>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</si>
  <si>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</si>
  <si>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</si>
  <si>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</si>
  <si>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</si>
  <si>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</si>
  <si>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</si>
  <si>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</si>
  <si>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</si>
  <si>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</si>
  <si>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</si>
  <si>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</si>
  <si>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</si>
  <si>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</si>
  <si>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</si>
  <si>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</si>
  <si>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</si>
  <si>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</si>
  <si>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</si>
  <si>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</si>
  <si>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</si>
  <si>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</si>
  <si>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</si>
  <si>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</si>
  <si>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</si>
  <si>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</si>
  <si>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</si>
  <si>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</si>
  <si>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</si>
  <si>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</si>
  <si>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</si>
  <si>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</si>
  <si>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</si>
  <si>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</si>
  <si>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</si>
  <si>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</si>
  <si>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</si>
  <si>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</si>
  <si>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</si>
  <si>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</si>
  <si>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</si>
  <si>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</si>
  <si>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</si>
  <si>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</si>
  <si>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</si>
  <si>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</si>
  <si>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</si>
  <si>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</si>
  <si>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</si>
  <si>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</si>
  <si>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</si>
  <si>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</si>
  <si>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</si>
  <si>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</si>
  <si>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</si>
  <si>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</si>
  <si>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</si>
  <si>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</si>
  <si>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</si>
  <si>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</si>
  <si>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</si>
  <si>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</si>
  <si>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</si>
  <si>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</si>
  <si>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</si>
  <si>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</si>
  <si>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</si>
  <si>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</si>
  <si>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</si>
  <si>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</si>
  <si>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</si>
  <si>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</si>
  <si>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</si>
  <si>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</si>
  <si>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</si>
  <si>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</si>
  <si>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</si>
  <si>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</si>
  <si>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</si>
  <si>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</si>
  <si>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</si>
  <si>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</si>
  <si>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</si>
  <si>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</si>
  <si>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</si>
  <si>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</si>
  <si>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</si>
  <si>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</si>
  <si>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</si>
  <si>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</si>
  <si>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</si>
  <si>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</si>
  <si>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</si>
  <si>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</si>
  <si>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</si>
  <si>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</si>
  <si>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</si>
  <si>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</si>
  <si>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</si>
  <si>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</si>
  <si>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</si>
  <si>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</si>
  <si>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</si>
  <si>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</si>
  <si>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</si>
  <si>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</si>
  <si>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</si>
  <si>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</si>
  <si>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</si>
  <si>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</si>
  <si>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</si>
  <si>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</si>
  <si>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</si>
  <si>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</si>
  <si>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</si>
  <si>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</si>
  <si>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</si>
  <si>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</si>
  <si>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</si>
  <si>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</si>
  <si>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</si>
  <si>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</si>
  <si>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</si>
  <si>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</si>
  <si>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</si>
  <si>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</si>
  <si>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</si>
  <si>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</si>
  <si>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</si>
  <si>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</si>
  <si>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</si>
  <si>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</si>
  <si>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</si>
  <si>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</si>
  <si>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</si>
  <si>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</si>
  <si>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</si>
  <si>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</si>
  <si>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</si>
  <si>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</si>
  <si>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</si>
  <si>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</si>
  <si>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</si>
  <si>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</si>
  <si>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</si>
  <si>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</si>
  <si>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</si>
  <si>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</si>
  <si>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</si>
  <si>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</si>
  <si>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</si>
  <si>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</si>
  <si>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</si>
  <si>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</si>
  <si>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</si>
  <si>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</si>
  <si>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</si>
  <si>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</si>
  <si>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</si>
  <si>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</si>
  <si>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</si>
  <si>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</si>
  <si>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</si>
  <si>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</si>
  <si>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</si>
  <si>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</si>
  <si>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</si>
  <si>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</si>
  <si>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</si>
  <si>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</si>
  <si>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</si>
  <si>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</si>
  <si>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</si>
  <si>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</si>
  <si>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</si>
  <si>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</si>
  <si>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</si>
  <si>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</si>
  <si>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</si>
  <si>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</si>
  <si>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</si>
  <si>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</si>
  <si>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</si>
  <si>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</si>
  <si>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</si>
  <si>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</si>
  <si>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</si>
  <si>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</si>
  <si>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</si>
  <si>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</si>
  <si>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</si>
  <si>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</si>
  <si>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</si>
  <si>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</si>
  <si>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</si>
  <si>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</si>
  <si>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</si>
  <si>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</si>
  <si>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</si>
  <si>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</si>
  <si>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</si>
  <si>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</si>
  <si>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</si>
  <si>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</si>
  <si>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</si>
  <si>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</si>
  <si>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</si>
  <si>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</si>
  <si>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</si>
  <si>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</si>
  <si>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</si>
  <si>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</si>
  <si>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</si>
  <si>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</si>
  <si>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</si>
  <si>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</si>
  <si>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</si>
  <si>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</si>
  <si>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</si>
  <si>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</si>
  <si>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</si>
  <si>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</si>
  <si>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</si>
  <si>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</si>
  <si>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</si>
  <si>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</si>
  <si>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</si>
  <si>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</si>
  <si>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</si>
  <si>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</si>
  <si>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</si>
  <si>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</si>
  <si>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</si>
  <si>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</si>
  <si>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</si>
  <si>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</si>
  <si>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</si>
  <si>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</si>
  <si>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</si>
  <si>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</si>
  <si>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</si>
  <si>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</si>
  <si>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</si>
  <si>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</si>
  <si>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</si>
  <si>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</si>
  <si>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</si>
  <si>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</si>
  <si>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</si>
  <si>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</si>
  <si>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</si>
  <si>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</si>
  <si>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</si>
  <si>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</si>
  <si>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</si>
  <si>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</si>
  <si>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</si>
  <si>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</si>
  <si>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</si>
  <si>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</si>
  <si>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</si>
  <si>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</si>
  <si>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</si>
  <si>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</si>
  <si>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</si>
  <si>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</si>
  <si>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</si>
  <si>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</si>
  <si>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</si>
  <si>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</si>
  <si>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</si>
  <si>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</si>
  <si>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</si>
  <si>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</si>
  <si>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</si>
  <si>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</si>
  <si>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</si>
  <si>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</si>
  <si>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</si>
  <si>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</si>
  <si>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</si>
  <si>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</si>
  <si>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</si>
  <si>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</si>
  <si>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</si>
  <si>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</si>
  <si>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</si>
  <si>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</si>
  <si>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</si>
  <si>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</si>
  <si>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</si>
  <si>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</si>
  <si>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</si>
  <si>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</si>
  <si>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</si>
  <si>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</si>
  <si>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</si>
  <si>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</si>
  <si>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</si>
  <si>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</si>
  <si>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</si>
  <si>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</si>
  <si>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</si>
  <si>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</si>
  <si>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</si>
  <si>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</si>
  <si>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</si>
  <si>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</si>
  <si>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</si>
  <si>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</si>
  <si>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</si>
  <si>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</si>
  <si>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</si>
  <si>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</si>
  <si>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</si>
  <si>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</si>
  <si>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</si>
  <si>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</si>
  <si>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</si>
  <si>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</si>
  <si>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</si>
  <si>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</si>
  <si>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</si>
  <si>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</si>
  <si>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</si>
  <si>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</si>
  <si>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</si>
  <si>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</si>
  <si>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</si>
  <si>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</si>
  <si>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</si>
  <si>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</si>
  <si>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</si>
  <si>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</si>
  <si>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</si>
  <si>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</si>
  <si>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</si>
  <si>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</si>
  <si>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</si>
  <si>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</si>
  <si>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</si>
  <si>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</si>
  <si>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</si>
  <si>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</si>
  <si>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</si>
  <si>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</si>
  <si>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</si>
  <si>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</si>
  <si>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</si>
  <si>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</si>
  <si>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</si>
  <si>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</si>
  <si>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</si>
  <si>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</si>
  <si>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</si>
  <si>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</si>
  <si>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</si>
  <si>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</si>
  <si>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</si>
  <si>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</si>
  <si>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</si>
  <si>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</si>
  <si>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</si>
  <si>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</si>
  <si>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</si>
  <si>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</si>
  <si>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</si>
  <si>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</si>
  <si>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</si>
  <si>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</si>
  <si>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</si>
  <si>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</si>
  <si>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</si>
  <si>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</si>
  <si>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</si>
  <si>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</si>
  <si>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</si>
  <si>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</si>
  <si>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</si>
  <si>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</si>
  <si>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</si>
  <si>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</si>
  <si>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</si>
  <si>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</si>
  <si>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</si>
  <si>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</si>
  <si>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</si>
  <si>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</si>
  <si>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</si>
  <si>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</si>
  <si>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</si>
  <si>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</si>
  <si>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</si>
  <si>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</si>
  <si>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</si>
  <si>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</si>
  <si>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</si>
  <si>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</si>
  <si>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</si>
  <si>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</si>
  <si>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</si>
  <si>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</si>
  <si>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</si>
  <si>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</si>
  <si>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</si>
  <si>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</si>
  <si>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</si>
  <si>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</si>
  <si>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</si>
  <si>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</si>
  <si>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</si>
  <si>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</si>
  <si>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</si>
  <si>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</si>
  <si>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</si>
  <si>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</si>
  <si>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</si>
  <si>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</si>
  <si>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</si>
  <si>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</si>
  <si>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</si>
  <si>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</si>
  <si>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</si>
  <si>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</si>
  <si>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</si>
  <si>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</si>
  <si>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</si>
  <si>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</si>
  <si>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</si>
  <si>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</si>
  <si>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</si>
  <si>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</si>
  <si>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</si>
  <si>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</si>
  <si>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</si>
  <si>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</si>
  <si>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</si>
  <si>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</si>
  <si>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</si>
  <si>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</si>
  <si>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</si>
  <si>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</si>
  <si>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</si>
  <si>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</si>
  <si>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</si>
  <si>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</si>
  <si>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</si>
  <si>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</si>
  <si>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</si>
  <si>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</si>
  <si>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</si>
  <si>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</si>
  <si>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</si>
  <si>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</si>
  <si>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</si>
  <si>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</si>
  <si>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</si>
  <si>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</si>
  <si>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</si>
  <si>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</si>
  <si>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</si>
  <si>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</si>
  <si>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</si>
  <si>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</si>
  <si>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</si>
  <si>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</si>
  <si>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</si>
  <si>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</si>
  <si>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</si>
  <si>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</si>
  <si>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</si>
  <si>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</si>
  <si>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</si>
  <si>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</si>
  <si>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</si>
  <si>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</si>
  <si>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</si>
  <si>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</si>
  <si>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</si>
  <si>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</si>
  <si>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</si>
  <si>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</si>
  <si>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</si>
  <si>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</si>
  <si>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</si>
  <si>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</si>
  <si>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</si>
  <si>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</si>
  <si>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</si>
  <si>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</si>
  <si>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</si>
  <si>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</si>
  <si>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</si>
  <si>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</si>
  <si>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</si>
  <si>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</si>
  <si>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</si>
  <si>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</si>
  <si>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</si>
  <si>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</si>
  <si>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</si>
  <si>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</si>
  <si>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</si>
  <si>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</si>
  <si>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</si>
  <si>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</si>
  <si>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</si>
  <si>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</si>
  <si>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</si>
  <si>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</si>
  <si>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</si>
  <si>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</si>
  <si>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</si>
  <si>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</si>
  <si>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</si>
  <si>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</si>
  <si>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</si>
  <si>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</si>
  <si>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</si>
  <si>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</si>
  <si>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</si>
  <si>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</si>
  <si>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</si>
  <si>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</si>
  <si>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</si>
  <si>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</si>
  <si>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</si>
  <si>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</si>
  <si>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</si>
  <si>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</si>
  <si>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</si>
  <si>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</si>
  <si>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</si>
  <si>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</si>
  <si>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</si>
  <si>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</si>
  <si>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</si>
  <si>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</si>
  <si>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</si>
  <si>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</si>
  <si>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</si>
  <si>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</si>
  <si>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</si>
  <si>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</si>
  <si>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</si>
  <si>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</si>
  <si>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</si>
  <si>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</si>
  <si>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</si>
  <si>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</si>
  <si>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</si>
  <si>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</si>
  <si>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</si>
  <si>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</si>
  <si>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</si>
  <si>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</si>
  <si>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</si>
  <si>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</si>
  <si>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</si>
  <si>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</si>
  <si>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</si>
  <si>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</si>
  <si>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</si>
  <si>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</si>
  <si>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</si>
  <si>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</si>
  <si>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</si>
  <si>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</si>
  <si>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</si>
  <si>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</si>
  <si>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</si>
  <si>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</si>
  <si>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</si>
  <si>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</si>
  <si>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</si>
  <si>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</si>
  <si>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</si>
  <si>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</si>
  <si>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</si>
  <si>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</si>
  <si>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</si>
  <si>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</si>
  <si>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</si>
  <si>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</si>
  <si>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</si>
  <si>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</si>
  <si>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</si>
  <si>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</si>
  <si>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</si>
  <si>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</si>
  <si>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</si>
  <si>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</si>
  <si>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</si>
  <si>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</si>
  <si>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</si>
  <si>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</si>
  <si>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</si>
  <si>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</si>
  <si>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</si>
  <si>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</si>
  <si>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</si>
  <si>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</si>
  <si>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</si>
  <si>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</si>
  <si>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</si>
  <si>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</si>
  <si>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</si>
  <si>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</si>
  <si>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</si>
  <si>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</si>
  <si>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</si>
  <si>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</si>
  <si>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</si>
  <si>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</si>
  <si>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</si>
  <si>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</si>
  <si>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</si>
  <si>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</si>
  <si>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</si>
  <si>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</si>
  <si>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</si>
  <si>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</si>
  <si>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</si>
  <si>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</si>
  <si>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</si>
  <si>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</si>
  <si>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</si>
  <si>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</si>
  <si>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</si>
  <si>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</si>
  <si>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</si>
  <si>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</si>
  <si>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</si>
  <si>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</si>
  <si>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</si>
  <si>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</si>
  <si>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</si>
  <si>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</si>
  <si>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</si>
  <si>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</si>
  <si>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</si>
  <si>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</si>
  <si>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</si>
  <si>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</si>
  <si>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</si>
  <si>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</si>
  <si>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</si>
  <si>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</si>
  <si>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</si>
  <si>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</si>
  <si>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</si>
  <si>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</si>
  <si>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</si>
  <si>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</si>
  <si>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</si>
  <si>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</si>
  <si>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</si>
  <si>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</si>
  <si>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</si>
  <si>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</si>
  <si>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</si>
  <si>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</si>
  <si>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</si>
  <si>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</si>
  <si>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</si>
  <si>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</si>
  <si>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</si>
  <si>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</si>
  <si>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</si>
  <si>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</si>
  <si>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</si>
  <si>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</si>
  <si>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</si>
  <si>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</si>
  <si>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</si>
  <si>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</si>
  <si>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</si>
  <si>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</si>
  <si>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</si>
  <si>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</si>
  <si>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</si>
  <si>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</si>
  <si>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</si>
  <si>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</si>
  <si>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</si>
  <si>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</si>
  <si>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</si>
  <si>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</si>
  <si>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</si>
  <si>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</si>
  <si>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</si>
  <si>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</si>
  <si>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</si>
  <si>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</si>
  <si>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</si>
  <si>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</si>
  <si>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</si>
  <si>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</si>
  <si>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</si>
  <si>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</si>
  <si>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</si>
  <si>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</si>
  <si>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</si>
  <si>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</si>
  <si>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</si>
  <si>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</si>
  <si>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</si>
  <si>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</si>
  <si>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</si>
  <si>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</si>
  <si>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</si>
  <si>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</si>
  <si>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</si>
  <si>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</si>
  <si>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</si>
  <si>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</si>
  <si>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</si>
  <si>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</si>
  <si>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</si>
  <si>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</si>
  <si>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</si>
  <si>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</si>
  <si>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</si>
  <si>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</si>
  <si>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</si>
  <si>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</si>
  <si>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</si>
  <si>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</si>
  <si>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</si>
  <si>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</si>
  <si>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</si>
  <si>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</si>
  <si>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</si>
  <si>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</si>
  <si>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</si>
  <si>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</si>
  <si>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</si>
  <si>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</si>
  <si>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</si>
  <si>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</si>
  <si>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</si>
  <si>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</si>
  <si>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</si>
  <si>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</si>
  <si>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</si>
  <si>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</si>
  <si>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</si>
  <si>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</si>
  <si>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</si>
  <si>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</si>
  <si>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</si>
  <si>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</si>
  <si>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</si>
  <si>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</si>
  <si>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</si>
  <si>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</si>
  <si>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</si>
  <si>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</si>
  <si>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</si>
  <si>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</si>
  <si>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</si>
  <si>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</si>
  <si>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</si>
  <si>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</si>
  <si>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</si>
  <si>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</si>
  <si>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</si>
  <si>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</si>
  <si>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</si>
  <si>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</si>
  <si>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</si>
  <si>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</si>
  <si>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</si>
  <si>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</si>
  <si>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</si>
  <si>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</si>
  <si>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</si>
  <si>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</si>
  <si>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</si>
  <si>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</si>
  <si>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</si>
  <si>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</si>
  <si>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</si>
  <si>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</si>
  <si>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</si>
  <si>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</si>
  <si>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</si>
  <si>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</si>
  <si>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</si>
  <si>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</si>
  <si>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</si>
  <si>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</si>
  <si>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</si>
  <si>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</si>
  <si>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</si>
  <si>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</si>
  <si>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</si>
  <si>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</si>
  <si>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</si>
  <si>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</si>
  <si>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</si>
  <si>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</si>
  <si>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</si>
  <si>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</si>
  <si>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</si>
  <si>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</si>
  <si>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</si>
  <si>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</si>
  <si>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</si>
  <si>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</si>
  <si>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</si>
  <si>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</si>
  <si>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</si>
  <si>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</si>
  <si>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</si>
  <si>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</si>
  <si>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</si>
  <si>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</si>
  <si>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</si>
  <si>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</si>
  <si>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</si>
  <si>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</si>
  <si>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</si>
  <si>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</si>
  <si>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</si>
  <si>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</si>
  <si>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</si>
  <si>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</si>
  <si>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</si>
  <si>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</si>
  <si>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</si>
  <si>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</si>
  <si>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</si>
  <si>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</si>
  <si>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</si>
  <si>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</si>
  <si>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</si>
  <si>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</si>
  <si>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</si>
  <si>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</si>
  <si>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</si>
  <si>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</si>
  <si>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</si>
  <si>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</si>
  <si>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</si>
  <si>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</si>
  <si>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</si>
  <si>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</si>
  <si>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</si>
  <si>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</si>
  <si>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</si>
  <si>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</si>
  <si>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</si>
  <si>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</si>
  <si>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</si>
  <si>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</si>
  <si>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</si>
  <si>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</si>
  <si>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</si>
  <si>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</si>
  <si>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</si>
  <si>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</si>
  <si>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</si>
  <si>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</si>
  <si>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</si>
  <si>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</si>
  <si>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</si>
  <si>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</si>
  <si>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</si>
  <si>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</si>
  <si>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</si>
  <si>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</si>
  <si>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</si>
  <si>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</si>
  <si>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</si>
  <si>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</si>
  <si>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</si>
  <si>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</si>
  <si>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</si>
  <si>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</si>
  <si>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</si>
  <si>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</si>
  <si>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</si>
  <si>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</si>
  <si>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</si>
  <si>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</si>
  <si>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</si>
  <si>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</si>
  <si>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</si>
  <si>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</si>
  <si>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</si>
  <si>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</si>
  <si>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</si>
  <si>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</si>
  <si>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</si>
  <si>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</si>
  <si>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</si>
  <si>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</si>
  <si>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</si>
  <si>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</si>
  <si>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</si>
  <si>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</si>
  <si>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</si>
  <si>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</si>
  <si>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</si>
  <si>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</si>
  <si>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</si>
  <si>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</si>
  <si>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</si>
  <si>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</si>
  <si>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</si>
  <si>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</si>
  <si>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</si>
  <si>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</si>
  <si>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</si>
  <si>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</si>
  <si>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</si>
  <si>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</si>
  <si>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</si>
  <si>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</si>
  <si>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</si>
  <si>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</si>
  <si>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</si>
  <si>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</si>
  <si>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</si>
  <si>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</si>
  <si>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</si>
  <si>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</si>
  <si>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</si>
  <si>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</si>
  <si>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</si>
  <si>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</si>
  <si>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</si>
  <si>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</si>
  <si>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</si>
  <si>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</si>
  <si>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</si>
  <si>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</si>
  <si>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</si>
  <si>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</si>
  <si>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</si>
  <si>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</si>
  <si>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</si>
  <si>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</si>
  <si>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</si>
  <si>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</si>
  <si>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</si>
  <si>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</si>
  <si>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</si>
  <si>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</si>
  <si>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</si>
  <si>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</si>
  <si>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</si>
  <si>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</si>
  <si>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</si>
  <si>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</si>
  <si>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</si>
  <si>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</si>
  <si>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</si>
  <si>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</si>
  <si>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</si>
  <si>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</si>
  <si>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</si>
  <si>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</si>
  <si>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</si>
  <si>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</si>
  <si>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</si>
  <si>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</si>
  <si>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</si>
  <si>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</si>
  <si>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</si>
  <si>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</si>
  <si>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</si>
  <si>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</si>
  <si>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</si>
  <si>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</si>
  <si>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</si>
  <si>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</si>
  <si>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</si>
  <si>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</si>
  <si>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</si>
  <si>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</si>
  <si>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</si>
  <si>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</si>
  <si>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</si>
  <si>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</si>
  <si>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</si>
  <si>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</si>
  <si>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</si>
  <si>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</si>
  <si>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</si>
  <si>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</si>
  <si>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</si>
  <si>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</si>
  <si>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</si>
  <si>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</si>
  <si>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</si>
  <si>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</si>
  <si>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</si>
  <si>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</si>
  <si>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</si>
  <si>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</si>
  <si>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</si>
  <si>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</si>
  <si>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</si>
  <si>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</si>
  <si>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</si>
  <si>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</si>
  <si>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</si>
  <si>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</si>
  <si>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</si>
  <si>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</si>
  <si>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</si>
  <si>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</si>
  <si>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</si>
  <si>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</si>
  <si>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</si>
  <si>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</si>
  <si>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</si>
  <si>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</si>
  <si>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</si>
  <si>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</si>
  <si>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</si>
  <si>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</si>
  <si>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</si>
  <si>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</si>
  <si>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</si>
  <si>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</si>
  <si>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</si>
  <si>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</si>
  <si>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</si>
  <si>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</si>
  <si>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</si>
  <si>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</si>
  <si>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</si>
  <si>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</si>
  <si>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</si>
  <si>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</si>
  <si>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</si>
  <si>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</si>
  <si>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</si>
  <si>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</si>
  <si>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</si>
  <si>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</si>
  <si>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</si>
  <si>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</si>
  <si>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</si>
  <si>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</si>
  <si>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</si>
  <si>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</si>
  <si>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</si>
  <si>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</si>
  <si>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</si>
  <si>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</si>
  <si>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</si>
  <si>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</si>
  <si>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</si>
  <si>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</si>
  <si>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</si>
  <si>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</si>
  <si>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</si>
  <si>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</si>
  <si>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</si>
  <si>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</si>
  <si>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</si>
  <si>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</si>
  <si>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</si>
  <si>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</si>
  <si>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</si>
  <si>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</si>
  <si>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</si>
  <si>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</si>
  <si>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</si>
  <si>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</si>
  <si>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</si>
  <si>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</si>
  <si>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</si>
  <si>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</si>
  <si>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</si>
  <si>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</si>
  <si>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</si>
  <si>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</si>
  <si>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</si>
  <si>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</si>
  <si>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</si>
  <si>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</si>
  <si>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</si>
  <si>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</si>
  <si>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</si>
  <si>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</si>
  <si>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</si>
  <si>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</si>
  <si>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</si>
  <si>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</si>
  <si>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</si>
  <si>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</si>
  <si>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</si>
  <si>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</si>
  <si>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</si>
  <si>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</si>
  <si>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</si>
  <si>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</si>
  <si>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</si>
  <si>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</si>
  <si>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</si>
  <si>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</si>
  <si>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</si>
  <si>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</si>
  <si>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</si>
  <si>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</si>
  <si>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</si>
  <si>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</si>
  <si>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</si>
  <si>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</si>
  <si>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</si>
  <si>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</si>
  <si>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</si>
  <si>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</si>
  <si>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</si>
  <si>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</si>
  <si>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</si>
  <si>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</si>
  <si>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</si>
  <si>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</si>
  <si>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</si>
  <si>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</si>
  <si>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</si>
  <si>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</si>
  <si>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</si>
  <si>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</si>
  <si>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</si>
  <si>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</si>
  <si>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</si>
  <si>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</si>
  <si>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</si>
  <si>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</si>
  <si>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</si>
  <si>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</si>
  <si>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</si>
  <si>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</si>
  <si>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</si>
  <si>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</si>
  <si>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</si>
  <si>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</si>
  <si>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</si>
  <si>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</si>
  <si>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</si>
  <si>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</si>
  <si>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</si>
  <si>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</si>
  <si>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</si>
  <si>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</si>
  <si>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</si>
  <si>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</si>
  <si>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</si>
  <si>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</si>
  <si>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</si>
  <si>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</si>
  <si>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</si>
  <si>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</si>
  <si>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</si>
  <si>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</si>
  <si>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</si>
  <si>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</si>
  <si>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</si>
  <si>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</si>
  <si>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</si>
  <si>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</si>
  <si>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</si>
  <si>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</si>
  <si>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</si>
  <si>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</si>
  <si>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</si>
  <si>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</si>
  <si>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</si>
  <si>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</si>
  <si>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</si>
  <si>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</si>
  <si>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</si>
  <si>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</si>
  <si>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</si>
  <si>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</si>
  <si>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</si>
  <si>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</si>
  <si>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</si>
  <si>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</si>
  <si>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</si>
  <si>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</si>
  <si>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</si>
  <si>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</si>
  <si>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</si>
  <si>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</si>
  <si>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</si>
  <si>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</si>
  <si>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</si>
  <si>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</si>
  <si>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</si>
  <si>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</si>
  <si>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</si>
  <si>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</si>
  <si>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</si>
  <si>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</si>
  <si>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</si>
  <si>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</si>
  <si>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</si>
  <si>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</si>
  <si>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</si>
  <si>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</si>
  <si>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</si>
  <si>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</si>
  <si>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</si>
  <si>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</si>
  <si>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</si>
  <si>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</si>
  <si>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</si>
  <si>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</si>
  <si>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</si>
  <si>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</si>
  <si>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</si>
  <si>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</si>
  <si>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</si>
  <si>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</si>
  <si>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</si>
  <si>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</si>
  <si>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</si>
  <si>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</si>
  <si>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</si>
  <si>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</si>
  <si>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</si>
  <si>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</si>
  <si>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</si>
  <si>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</si>
  <si>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</si>
  <si>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</si>
  <si>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</si>
  <si>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</si>
  <si>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</si>
  <si>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</si>
  <si>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</si>
  <si>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</si>
  <si>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</si>
  <si>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</si>
  <si>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</si>
  <si>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</si>
  <si>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</si>
  <si>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</si>
  <si>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</si>
  <si>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</si>
  <si>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</si>
  <si>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</si>
  <si>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</si>
  <si>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</si>
  <si>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</si>
  <si>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</si>
  <si>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</si>
  <si>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</si>
  <si>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</si>
  <si>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</si>
  <si>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</si>
  <si>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</si>
  <si>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</si>
  <si>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</si>
  <si>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</si>
  <si>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</si>
  <si>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</si>
  <si>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</si>
  <si>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</si>
  <si>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</si>
  <si>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</si>
  <si>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</si>
  <si>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</si>
  <si>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</si>
  <si>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</si>
  <si>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</si>
  <si>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</si>
  <si>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</si>
  <si>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</si>
  <si>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</si>
  <si>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</si>
  <si>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</si>
  <si>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</si>
  <si>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</si>
  <si>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</si>
  <si>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</si>
  <si>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</si>
  <si>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</si>
  <si>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</si>
  <si>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</si>
  <si>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</si>
  <si>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</si>
  <si>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</si>
  <si>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</si>
  <si>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</si>
  <si>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</si>
  <si>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</si>
  <si>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</si>
  <si>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</si>
  <si>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</si>
  <si>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</si>
  <si>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</si>
  <si>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</si>
  <si>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</si>
  <si>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</si>
  <si>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</si>
  <si>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</si>
  <si>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</si>
  <si>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</si>
  <si>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</si>
  <si>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</si>
  <si>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</si>
  <si>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</si>
  <si>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</si>
  <si>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</si>
  <si>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</si>
  <si>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</si>
  <si>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</si>
  <si>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</si>
  <si>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</si>
  <si>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</si>
  <si>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</si>
  <si>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</si>
  <si>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</si>
  <si>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</si>
  <si>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</si>
  <si>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</si>
  <si>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</si>
  <si>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</si>
  <si>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</si>
  <si>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</si>
  <si>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</si>
  <si>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</si>
  <si>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</si>
  <si>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</si>
  <si>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</si>
  <si>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</si>
  <si>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</si>
  <si>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</si>
  <si>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</si>
  <si>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</si>
  <si>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</si>
  <si>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</si>
  <si>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</si>
  <si>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</si>
  <si>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</si>
  <si>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</si>
  <si>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</si>
  <si>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</si>
  <si>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</si>
  <si>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</si>
  <si>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</si>
  <si>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</si>
  <si>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</si>
  <si>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</si>
  <si>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</si>
  <si>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</si>
  <si>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</si>
  <si>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</si>
  <si>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</si>
  <si>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</si>
  <si>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</si>
  <si>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</si>
  <si>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</si>
  <si>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</si>
  <si>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</si>
  <si>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</si>
  <si>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</si>
  <si>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</si>
  <si>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</si>
  <si>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</si>
  <si>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</si>
  <si>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</si>
  <si>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</si>
  <si>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</si>
  <si>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</si>
  <si>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</si>
  <si>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</si>
  <si>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</si>
  <si>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</si>
  <si>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</si>
  <si>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</si>
  <si>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</si>
  <si>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</si>
  <si>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</si>
  <si>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</si>
  <si>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</si>
  <si>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</si>
  <si>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</si>
  <si>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</si>
  <si>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</si>
  <si>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</si>
  <si>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</si>
  <si>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</si>
  <si>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</si>
  <si>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</si>
  <si>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</si>
  <si>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</si>
  <si>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</si>
  <si>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</si>
  <si>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</si>
  <si>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</si>
  <si>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</si>
  <si>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</si>
  <si>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</si>
  <si>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</si>
  <si>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</si>
  <si>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</si>
  <si>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</si>
  <si>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</si>
  <si>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</si>
  <si>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</si>
  <si>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</si>
  <si>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</si>
  <si>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</si>
  <si>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</si>
  <si>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</si>
  <si>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</si>
  <si>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</si>
  <si>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</si>
  <si>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</si>
  <si>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</si>
  <si>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</si>
  <si>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</si>
  <si>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</si>
  <si>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</si>
  <si>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</si>
  <si>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</si>
  <si>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</si>
  <si>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</si>
  <si>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</si>
  <si>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</si>
  <si>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</si>
  <si>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</si>
  <si>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</si>
  <si>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</si>
  <si>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</si>
  <si>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</si>
  <si>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</si>
  <si>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</si>
  <si>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</si>
  <si>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</si>
  <si>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</si>
  <si>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</si>
  <si>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</si>
  <si>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</si>
  <si>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</si>
  <si>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</si>
  <si>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</si>
  <si>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</si>
  <si>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</si>
  <si>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</si>
  <si>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</si>
  <si>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</si>
  <si>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</si>
  <si>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</si>
  <si>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</si>
  <si>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</si>
  <si>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</si>
  <si>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</si>
  <si>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</si>
  <si>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</si>
  <si>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</si>
  <si>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</si>
  <si>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</si>
  <si>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</si>
  <si>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</si>
  <si>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</si>
  <si>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</si>
  <si>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</si>
  <si>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</si>
  <si>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</si>
  <si>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</si>
  <si>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</si>
  <si>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</si>
  <si>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</si>
  <si>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</si>
  <si>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</si>
  <si>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</si>
  <si>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</si>
  <si>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</si>
  <si>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</si>
  <si>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</si>
  <si>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</si>
  <si>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</si>
  <si>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</si>
  <si>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</si>
  <si>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</si>
  <si>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</si>
  <si>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</si>
  <si>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</si>
  <si>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</si>
  <si>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</si>
  <si>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</si>
  <si>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</si>
  <si>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</si>
  <si>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</si>
  <si>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</si>
  <si>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</si>
  <si>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</si>
  <si>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</si>
  <si>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</si>
  <si>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</si>
  <si>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</si>
  <si>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</si>
  <si>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</si>
  <si>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</si>
  <si>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</si>
  <si>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</si>
  <si>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</si>
  <si>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</si>
  <si>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</si>
  <si>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</si>
  <si>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</si>
  <si>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</si>
  <si>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</si>
  <si>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</si>
  <si>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</si>
  <si>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</si>
  <si>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</si>
  <si>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</si>
  <si>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</si>
  <si>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</si>
  <si>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</si>
  <si>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</si>
  <si>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</si>
  <si>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</si>
  <si>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</si>
  <si>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</si>
  <si>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</si>
  <si>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</si>
  <si>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</si>
  <si>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</si>
  <si>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</si>
  <si>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</si>
  <si>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</si>
  <si>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</si>
  <si>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</si>
  <si>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</si>
  <si>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</si>
  <si>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</si>
  <si>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</si>
  <si>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</si>
  <si>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</si>
  <si>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</si>
  <si>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</si>
  <si>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</si>
  <si>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</si>
  <si>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</si>
  <si>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</si>
  <si>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</si>
  <si>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</si>
  <si>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</si>
  <si>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</si>
  <si>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</si>
  <si>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</si>
  <si>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</si>
  <si>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</si>
  <si>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</si>
  <si>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</si>
  <si>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</si>
  <si>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</si>
  <si>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</si>
  <si>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</si>
  <si>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</si>
  <si>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</si>
  <si>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</si>
  <si>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</si>
  <si>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</si>
  <si>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</si>
  <si>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</si>
  <si>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</si>
  <si>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</si>
  <si>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</si>
  <si>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</si>
  <si>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</si>
  <si>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</si>
  <si>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</si>
  <si>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</si>
  <si>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</si>
  <si>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</si>
  <si>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</si>
  <si>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</si>
  <si>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</si>
  <si>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</si>
  <si>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</si>
  <si>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</si>
  <si>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</si>
  <si>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</si>
  <si>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</si>
  <si>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</si>
  <si>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</si>
  <si>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</si>
  <si>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</si>
  <si>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</si>
  <si>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</si>
  <si>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</si>
  <si>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</si>
  <si>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</si>
  <si>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</si>
  <si>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</si>
  <si>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</si>
  <si>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</si>
  <si>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</si>
  <si>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</si>
  <si>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</si>
  <si>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</si>
  <si>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</si>
  <si>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</si>
  <si>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</si>
  <si>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</si>
  <si>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</si>
  <si>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</si>
  <si>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</si>
  <si>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</si>
  <si>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</si>
  <si>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</si>
  <si>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</si>
  <si>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</si>
  <si>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</si>
  <si>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</si>
  <si>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</si>
  <si>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</si>
  <si>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</si>
  <si>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</si>
  <si>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</si>
  <si>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</si>
  <si>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</si>
  <si>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</si>
  <si>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</si>
  <si>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</si>
  <si>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</si>
  <si>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</si>
  <si>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</si>
  <si>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</si>
  <si>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</si>
  <si>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</si>
  <si>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</si>
  <si>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</si>
  <si>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</si>
  <si>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</si>
  <si>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</si>
  <si>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</si>
  <si>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</si>
  <si>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</si>
  <si>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</si>
  <si>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</si>
  <si>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</si>
  <si>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</si>
  <si>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</si>
  <si>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</si>
  <si>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</si>
  <si>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</si>
  <si>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</si>
  <si>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</si>
  <si>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</si>
  <si>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</si>
  <si>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</si>
  <si>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</si>
  <si>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</si>
  <si>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</si>
  <si>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</si>
  <si>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</si>
  <si>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</si>
  <si>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</si>
  <si>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</si>
  <si>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</si>
  <si>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</si>
  <si>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</si>
  <si>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</si>
  <si>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</si>
  <si>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</si>
  <si>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</si>
  <si>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</si>
  <si>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</si>
  <si>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</si>
  <si>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</si>
  <si>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</si>
  <si>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</si>
  <si>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</si>
  <si>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</si>
  <si>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</si>
  <si>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</si>
  <si>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</si>
  <si>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</si>
  <si>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</si>
  <si>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</si>
  <si>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</si>
  <si>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</si>
  <si>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</si>
  <si>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</si>
  <si>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</si>
  <si>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</si>
  <si>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</si>
  <si>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</si>
  <si>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</si>
  <si>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</si>
  <si>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</si>
  <si>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</si>
  <si>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</si>
  <si>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</si>
  <si>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</si>
  <si>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</si>
  <si>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</si>
  <si>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</si>
  <si>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</si>
  <si>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</si>
  <si>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</si>
  <si>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</si>
  <si>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</si>
  <si>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</si>
  <si>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</si>
  <si>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</si>
  <si>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</si>
  <si>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</si>
  <si>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</si>
  <si>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</si>
  <si>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</si>
  <si>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</si>
  <si>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</si>
  <si>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</si>
  <si>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</si>
  <si>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</si>
  <si>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</si>
  <si>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</si>
  <si>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</si>
  <si>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</si>
  <si>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</si>
  <si>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</si>
  <si>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</si>
  <si>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</si>
  <si>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</si>
  <si>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</si>
  <si>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</si>
  <si>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</si>
  <si>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</si>
  <si>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</si>
  <si>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</si>
  <si>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</si>
  <si>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</si>
  <si>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</si>
  <si>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</si>
  <si>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</si>
  <si>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</si>
  <si>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</si>
  <si>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</si>
  <si>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</si>
  <si>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</si>
  <si>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</si>
  <si>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</si>
  <si>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</si>
  <si>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</si>
  <si>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</si>
  <si>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</si>
  <si>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</si>
  <si>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</si>
  <si>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</si>
  <si>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</si>
  <si>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</si>
  <si>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</si>
  <si>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</si>
  <si>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</si>
  <si>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</si>
  <si>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</si>
  <si>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</si>
  <si>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</si>
  <si>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</si>
  <si>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</si>
  <si>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</si>
  <si>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</si>
  <si>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</si>
  <si>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</si>
  <si>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</si>
  <si>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</si>
  <si>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</si>
  <si>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</si>
  <si>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</si>
  <si>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</si>
  <si>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</si>
  <si>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</si>
  <si>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</si>
  <si>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</si>
  <si>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</si>
  <si>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</si>
  <si>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</si>
  <si>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</si>
  <si>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</si>
  <si>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</si>
  <si>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</si>
  <si>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</si>
  <si>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</si>
  <si>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</si>
  <si>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</si>
  <si>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</si>
  <si>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</si>
  <si>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</si>
  <si>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</si>
  <si>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</si>
  <si>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</si>
  <si>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</si>
  <si>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</si>
  <si>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</si>
  <si>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</si>
  <si>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</si>
  <si>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</si>
  <si>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</si>
  <si>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</si>
  <si>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</si>
  <si>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</si>
  <si>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</si>
  <si>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</si>
  <si>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</si>
  <si>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</si>
  <si>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</si>
  <si>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</si>
  <si>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</si>
  <si>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</si>
  <si>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</si>
  <si>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</si>
  <si>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</si>
  <si>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</si>
  <si>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</si>
  <si>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</si>
  <si>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</si>
  <si>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</si>
  <si>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</si>
  <si>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</si>
  <si>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</si>
  <si>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</si>
  <si>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</si>
  <si>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</si>
  <si>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</si>
  <si>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</si>
  <si>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</si>
  <si>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</si>
  <si>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</si>
  <si>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</si>
  <si>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</si>
  <si>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</si>
  <si>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</si>
  <si>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</si>
  <si>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</si>
  <si>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</si>
  <si>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</si>
  <si>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</si>
  <si>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</si>
  <si>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</si>
  <si>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</si>
  <si>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</si>
  <si>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</si>
  <si>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</si>
  <si>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</si>
  <si>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</si>
  <si>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</si>
  <si>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</si>
  <si>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</si>
  <si>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</si>
  <si>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</si>
  <si>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</si>
  <si>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</si>
  <si>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</si>
  <si>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</si>
  <si>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</si>
  <si>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</si>
  <si>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</si>
  <si>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</si>
  <si>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</si>
  <si>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</si>
  <si>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</si>
  <si>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</si>
  <si>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</si>
  <si>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</si>
  <si>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</si>
  <si>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</si>
  <si>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</si>
  <si>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</si>
  <si>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</si>
  <si>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</si>
  <si>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</si>
  <si>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</si>
  <si>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</si>
  <si>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</si>
  <si>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</si>
  <si>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</si>
  <si>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</si>
  <si>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</si>
  <si>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</si>
  <si>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</si>
  <si>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</si>
  <si>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</si>
  <si>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</si>
  <si>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</si>
  <si>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</si>
  <si>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</si>
  <si>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</si>
  <si>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</si>
  <si>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</si>
  <si>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</si>
  <si>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</si>
  <si>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</si>
  <si>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</si>
  <si>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</si>
  <si>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</si>
  <si>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</si>
  <si>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</si>
  <si>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</si>
  <si>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</si>
  <si>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</si>
  <si>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</si>
  <si>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</si>
  <si>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</si>
  <si>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</si>
  <si>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</si>
  <si>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</si>
  <si>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</si>
  <si>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</si>
  <si>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</si>
  <si>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</si>
  <si>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</si>
  <si>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</si>
  <si>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</si>
  <si>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</si>
  <si>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</si>
  <si>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</si>
  <si>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</si>
  <si>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</si>
  <si>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</si>
  <si>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</si>
  <si>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</si>
  <si>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</si>
  <si>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</si>
  <si>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</si>
  <si>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</si>
  <si>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</si>
  <si>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</si>
  <si>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</si>
  <si>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</si>
  <si>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</si>
  <si>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</si>
  <si>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</si>
  <si>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</si>
  <si>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</si>
  <si>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</si>
  <si>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</si>
  <si>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</si>
  <si>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</si>
  <si>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</si>
  <si>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</si>
  <si>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</si>
  <si>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</si>
  <si>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</si>
  <si>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</si>
  <si>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</si>
  <si>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</si>
  <si>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</si>
  <si>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</si>
  <si>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</si>
  <si>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</si>
  <si>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</si>
  <si>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</si>
  <si>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</si>
  <si>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</si>
  <si>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</si>
  <si>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</si>
  <si>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</si>
  <si>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</si>
  <si>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</si>
  <si>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</si>
  <si>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</si>
  <si>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</si>
  <si>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</si>
  <si>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</si>
  <si>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</si>
  <si>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</si>
  <si>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</si>
  <si>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</si>
  <si>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</si>
  <si>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</si>
  <si>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</si>
  <si>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</si>
  <si>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</si>
  <si>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</si>
  <si>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</si>
  <si>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</si>
  <si>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</si>
  <si>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</si>
  <si>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</si>
  <si>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</si>
  <si>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</si>
  <si>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</si>
  <si>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</si>
  <si>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</si>
  <si>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</si>
  <si>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</si>
  <si>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</si>
  <si>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</si>
  <si>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</si>
  <si>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</si>
  <si>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</si>
  <si>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</si>
  <si>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</si>
  <si>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</si>
  <si>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</si>
  <si>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</si>
  <si>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</si>
  <si>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</si>
  <si>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</si>
  <si>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</si>
  <si>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</si>
  <si>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</si>
  <si>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</si>
  <si>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</si>
  <si>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</si>
  <si>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</si>
  <si>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</si>
  <si>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</si>
  <si>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</si>
  <si>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</si>
  <si>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</si>
  <si>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</si>
  <si>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</si>
  <si>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</si>
  <si>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</si>
  <si>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</si>
  <si>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</si>
  <si>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</si>
  <si>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</si>
  <si>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</si>
  <si>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</si>
  <si>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</si>
  <si>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</si>
  <si>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</si>
  <si>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</si>
  <si>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</si>
  <si>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</si>
  <si>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</si>
  <si>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</si>
  <si>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</si>
  <si>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</si>
  <si>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</si>
  <si>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</si>
  <si>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</si>
  <si>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</si>
  <si>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</si>
  <si>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</si>
  <si>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</si>
  <si>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</si>
  <si>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</si>
  <si>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</si>
  <si>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</si>
  <si>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</si>
  <si>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</si>
  <si>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</si>
  <si>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</si>
  <si>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</si>
  <si>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</si>
  <si>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</si>
  <si>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</si>
  <si>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</si>
  <si>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</si>
  <si>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</si>
  <si>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</si>
  <si>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</si>
  <si>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</si>
  <si>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</si>
  <si>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</si>
  <si>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</si>
  <si>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</si>
  <si>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</si>
  <si>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</si>
  <si>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</si>
  <si>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</si>
  <si>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</si>
  <si>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</si>
  <si>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</si>
  <si>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</si>
  <si>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</si>
  <si>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</si>
  <si>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</si>
  <si>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</si>
  <si>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</si>
  <si>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</si>
  <si>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</si>
  <si>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</si>
  <si>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</si>
  <si>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</si>
  <si>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</si>
  <si>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</si>
  <si>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</si>
  <si>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</si>
  <si>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</si>
  <si>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</si>
  <si>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</si>
  <si>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</si>
  <si>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</si>
  <si>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</si>
  <si>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</si>
  <si>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</si>
  <si>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</si>
  <si>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</si>
  <si>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</si>
  <si>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</si>
  <si>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</si>
  <si>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</si>
  <si>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</si>
  <si>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</si>
  <si>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</si>
  <si>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</si>
  <si>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</si>
  <si>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</si>
  <si>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</si>
  <si>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</si>
  <si>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</si>
  <si>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</si>
  <si>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</si>
  <si>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</si>
  <si>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</si>
  <si>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</si>
  <si>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</si>
  <si>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</si>
  <si>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</si>
  <si>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</si>
  <si>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</si>
  <si>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</si>
  <si>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</si>
  <si>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</si>
  <si>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</si>
  <si>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</si>
  <si>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</si>
  <si>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</si>
  <si>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</si>
  <si>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</si>
  <si>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</si>
  <si>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</si>
  <si>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</si>
  <si>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</si>
  <si>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</si>
  <si>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</si>
  <si>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</si>
  <si>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</si>
  <si>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</si>
  <si>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</si>
  <si>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</si>
  <si>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</si>
  <si>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</si>
  <si>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</si>
  <si>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</si>
  <si>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</si>
  <si>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</si>
  <si>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</si>
  <si>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</si>
  <si>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</si>
  <si>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</si>
  <si>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</si>
  <si>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</si>
  <si>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</si>
  <si>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</si>
  <si>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</si>
  <si>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</si>
  <si>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</si>
  <si>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</si>
  <si>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</si>
  <si>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</si>
  <si>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</si>
  <si>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</si>
  <si>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</si>
  <si>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</si>
  <si>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</si>
  <si>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</si>
  <si>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</si>
  <si>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</si>
  <si>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</si>
  <si>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</si>
  <si>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</si>
  <si>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</si>
  <si>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</si>
  <si>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</si>
  <si>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</si>
  <si>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</si>
  <si>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</si>
  <si>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</si>
  <si>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</si>
  <si>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</si>
  <si>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</si>
  <si>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</si>
  <si>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</si>
  <si>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</si>
  <si>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</si>
  <si>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</si>
  <si>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</si>
  <si>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</si>
  <si>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</si>
  <si>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</si>
  <si>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</si>
  <si>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</si>
  <si>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</si>
  <si>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</si>
  <si>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</si>
  <si>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</si>
  <si>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</si>
  <si>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</si>
  <si>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</si>
  <si>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</si>
  <si>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</si>
  <si>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</si>
  <si>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</si>
  <si>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</si>
  <si>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</si>
  <si>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</si>
  <si>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</si>
  <si>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</si>
  <si>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</si>
  <si>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</si>
  <si>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</si>
  <si>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</si>
  <si>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</si>
  <si>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</si>
  <si>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</si>
  <si>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</si>
  <si>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</si>
  <si>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</si>
  <si>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</si>
  <si>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</si>
  <si>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</si>
  <si>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</si>
  <si>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</si>
  <si>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</si>
  <si>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</si>
  <si>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</si>
  <si>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</si>
  <si>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</si>
  <si>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</si>
  <si>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</si>
  <si>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</si>
  <si>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</si>
  <si>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</si>
  <si>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</si>
  <si>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</si>
  <si>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</si>
  <si>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</si>
  <si>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</si>
  <si>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</si>
  <si>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</si>
  <si>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</si>
  <si>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</si>
  <si>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</si>
  <si>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</si>
  <si>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</si>
  <si>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</si>
  <si>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</si>
  <si>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</si>
  <si>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</si>
  <si>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</si>
  <si>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</si>
  <si>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</si>
  <si>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</si>
  <si>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</si>
  <si>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</si>
  <si>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</si>
  <si>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</si>
  <si>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</si>
  <si>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</si>
  <si>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</si>
  <si>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</si>
  <si>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</si>
  <si>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</si>
  <si>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</si>
  <si>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</si>
  <si>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</si>
  <si>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</si>
  <si>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</si>
  <si>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</si>
  <si>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</si>
  <si>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</si>
  <si>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</si>
  <si>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</si>
  <si>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</si>
  <si>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</si>
  <si>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</si>
  <si>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</si>
  <si>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</si>
  <si>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</si>
  <si>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</si>
  <si>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</si>
  <si>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</si>
  <si>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</si>
  <si>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</si>
  <si>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</si>
  <si>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</si>
  <si>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</si>
  <si>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</si>
  <si>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</si>
  <si>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</si>
  <si>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</si>
  <si>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</si>
  <si>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</si>
  <si>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</si>
  <si>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</si>
  <si>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</si>
  <si>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</si>
  <si>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</si>
  <si>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</si>
  <si>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</si>
  <si>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</si>
  <si>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</si>
  <si>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</si>
  <si>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</si>
  <si>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</si>
  <si>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</si>
  <si>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</si>
  <si>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</si>
  <si>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</si>
  <si>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</si>
  <si>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</si>
  <si>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</si>
  <si>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</si>
  <si>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</si>
  <si>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</si>
  <si>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</si>
  <si>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</si>
  <si>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</si>
  <si>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</si>
  <si>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</si>
  <si>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</si>
  <si>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</si>
  <si>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</si>
  <si>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</si>
  <si>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</si>
  <si>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</si>
  <si>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</si>
  <si>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</si>
  <si>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</si>
  <si>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</si>
  <si>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</si>
  <si>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</si>
  <si>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</si>
  <si>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</si>
  <si>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</si>
  <si>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</si>
  <si>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</si>
  <si>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</si>
  <si>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</si>
  <si>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</si>
  <si>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</si>
  <si>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</si>
  <si>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</si>
  <si>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</si>
  <si>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</si>
  <si>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</si>
  <si>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</si>
  <si>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</si>
  <si>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</si>
  <si>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</si>
  <si>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</si>
  <si>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</si>
  <si>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</si>
  <si>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</si>
  <si>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</si>
  <si>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</si>
  <si>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</si>
  <si>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</si>
  <si>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</si>
  <si>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</si>
  <si>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</si>
  <si>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</si>
  <si>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</si>
  <si>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</si>
  <si>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</si>
  <si>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</si>
  <si>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</si>
  <si>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</si>
  <si>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</si>
  <si>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</si>
  <si>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</si>
  <si>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</si>
  <si>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</si>
  <si>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</si>
  <si>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</si>
  <si>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</si>
  <si>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</si>
  <si>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</si>
  <si>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</si>
  <si>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</si>
  <si>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</si>
  <si>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</si>
  <si>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</si>
  <si>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</si>
  <si>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</si>
  <si>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</si>
  <si>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</si>
  <si>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</si>
  <si>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</si>
  <si>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</si>
  <si>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</si>
  <si>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</si>
  <si>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</si>
  <si>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</si>
  <si>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</si>
  <si>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</si>
  <si>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</si>
  <si>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</si>
  <si>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</si>
  <si>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</si>
  <si>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</si>
  <si>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</si>
  <si>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</si>
  <si>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</si>
  <si>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</si>
  <si>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</si>
  <si>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</si>
  <si>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</si>
  <si>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</si>
  <si>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</si>
  <si>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</si>
  <si>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</si>
  <si>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</si>
  <si>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</si>
  <si>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</si>
  <si>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</si>
  <si>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</si>
  <si>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</si>
  <si>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</si>
  <si>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</si>
  <si>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</si>
  <si>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</si>
  <si>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</si>
  <si>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</si>
  <si>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</si>
  <si>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</si>
  <si>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</si>
  <si>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</si>
  <si>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</si>
  <si>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</si>
  <si>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</si>
  <si>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</si>
  <si>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</si>
  <si>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</si>
  <si>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</si>
  <si>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</si>
  <si>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</si>
  <si>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</si>
  <si>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</si>
  <si>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</si>
  <si>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</si>
  <si>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</si>
  <si>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</si>
  <si>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</si>
  <si>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</si>
  <si>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</si>
  <si>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</si>
  <si>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</si>
  <si>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</si>
  <si>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</si>
  <si>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</si>
  <si>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</si>
  <si>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</si>
  <si>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</si>
  <si>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</si>
  <si>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</si>
  <si>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</si>
  <si>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</si>
  <si>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</si>
  <si>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</si>
  <si>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</si>
  <si>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</si>
  <si>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</si>
  <si>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</si>
  <si>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</si>
  <si>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</si>
  <si>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</si>
  <si>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</si>
  <si>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</si>
  <si>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</si>
  <si>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</si>
  <si>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</si>
  <si>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</si>
  <si>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</si>
  <si>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</si>
  <si>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</si>
  <si>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</si>
  <si>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</si>
  <si>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</si>
  <si>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</si>
  <si>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</si>
  <si>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</si>
  <si>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</si>
  <si>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</si>
  <si>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</si>
  <si>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</si>
  <si>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</si>
  <si>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</si>
  <si>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</si>
  <si>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</si>
  <si>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</si>
  <si>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</si>
  <si>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</si>
  <si>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</si>
  <si>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</si>
  <si>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</si>
  <si>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</si>
  <si>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</si>
  <si>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</si>
  <si>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</si>
  <si>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</si>
  <si>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</si>
  <si>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</si>
  <si>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</si>
  <si>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</si>
  <si>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</si>
  <si>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</si>
  <si>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</si>
  <si>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</si>
  <si>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</si>
  <si>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</si>
  <si>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</si>
  <si>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</si>
  <si>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</si>
  <si>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</si>
  <si>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</si>
  <si>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</si>
  <si>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</si>
  <si>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</si>
  <si>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</si>
  <si>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</si>
  <si>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</si>
  <si>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</si>
  <si>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</si>
  <si>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</si>
  <si>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</si>
  <si>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</si>
  <si>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</si>
  <si>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</si>
  <si>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</si>
  <si>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</si>
  <si>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</si>
  <si>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</si>
  <si>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</si>
  <si>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</si>
  <si>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</si>
  <si>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</si>
  <si>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</si>
  <si>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</si>
  <si>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</si>
  <si>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</si>
  <si>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</si>
  <si>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</si>
  <si>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</si>
  <si>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</si>
  <si>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</si>
  <si>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</si>
  <si>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</si>
  <si>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</si>
  <si>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</si>
  <si>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</si>
  <si>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</si>
  <si>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</si>
  <si>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</si>
  <si>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</si>
  <si>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</si>
  <si>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</si>
  <si>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</si>
  <si>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</si>
  <si>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</si>
  <si>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</si>
  <si>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</si>
  <si>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</si>
  <si>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</si>
  <si>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</si>
  <si>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</si>
  <si>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</si>
  <si>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</si>
  <si>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</si>
  <si>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</si>
  <si>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</si>
  <si>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</si>
  <si>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</si>
  <si>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</si>
  <si>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</si>
  <si>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</si>
  <si>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</si>
  <si>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</si>
  <si>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</si>
  <si>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</si>
  <si>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</si>
  <si>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</si>
  <si>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</si>
  <si>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</si>
  <si>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</si>
  <si>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</si>
  <si>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</si>
  <si>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</si>
  <si>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</si>
  <si>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</si>
  <si>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</si>
  <si>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</si>
  <si>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</si>
  <si>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</si>
  <si>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</si>
  <si>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</si>
  <si>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</si>
  <si>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</si>
  <si>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</si>
  <si>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</si>
  <si>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</si>
  <si>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</si>
  <si>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</si>
  <si>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</si>
  <si>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</si>
  <si>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</si>
  <si>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</si>
  <si>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</si>
  <si>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</si>
  <si>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</si>
  <si>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</si>
  <si>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</si>
  <si>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</si>
  <si>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</si>
  <si>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</si>
  <si>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</si>
  <si>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</si>
  <si>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</si>
  <si>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</si>
  <si>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</si>
  <si>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</si>
  <si>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</si>
  <si>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</si>
  <si>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</si>
  <si>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</si>
  <si>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</si>
  <si>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</si>
  <si>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</si>
  <si>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</si>
  <si>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</si>
  <si>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</si>
  <si>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</si>
  <si>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</si>
  <si>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</si>
  <si>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at site connect PG </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</si>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</sst>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331.47893275463139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45994.427358680558</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45994.427358680558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45994.427358680558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45994.427358680558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45994.427358680558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45994.427358680558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45994.427358680558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45994.427358680558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45994.427358680558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45994.427358680558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45994.427358680558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45994.427358680558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45994.427358680558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45994.427358680558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45994.427358680558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45994.427358680558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45994.427358680558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45994.427358680558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45994.427358680558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45994.427358680558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45994.427358680558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45994.427358680558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45994.427358680558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45994.427358680558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45994.427358680558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45994.427358680558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45994.427358680558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45994.427358680558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45994.427358680558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45994.427358680558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45994.427358680558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45994.427358680558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45994.427358680558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45994.427358680558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45994.427358680558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45994.427358680558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45994.427358680558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45994.427358680558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45994.427358680558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45994.427358680558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45994.427358680558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45994.427358680558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45994.427358680558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45994.427358680558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45994.427358680558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45994.427358680558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45994.427358680558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45994.427358680558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45994.427358680558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45994.427358680558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45994.427358680558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45994.427358680558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45994.427358680558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45994.427358680558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45994.427358680558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45994.427358680558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45994.427358680558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45994.427358680558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45994.427358680558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45994.427358680558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45994.427358680558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45994.427358680558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45994.427358680558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45994.427358680558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45994.427358680558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45994.427358680558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45994.427358680558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45994.427358680558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45994.427358680558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45994.427358680558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45994.427358680558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45994.427358680558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45994.427358680558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45994.427358680558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45994.427358680558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45994.427358680558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45994.427358680558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45994.427358680558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45994.427358680558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45994.427358680558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45994.427358680558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45994.427358680558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45994.427358680558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45994.427358680558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45994.427358680558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45994.427358680558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45994.427358680558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45994.427358680558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45994.427358680558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45994.427358680558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45994.427358680558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45994.427358680558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45994.427358680558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45994.427358680558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45994.427358680558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45994.427358680558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45994.427358680558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45994.427358680558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45994.427358680558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45994.427358680558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45994.427358680558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45994.427358680558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45994.427358680558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45994.427358680558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45994.427358680558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45994.427358680558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45994.427358680558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45994.427358680558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45994.427358680558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45994.427358680558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45994.427358680558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45994.427358680558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45994.427358680558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45994.427358680558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45994.427358680558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45994.427358680558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45994.427358680558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45994.427358680558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45994.427358680558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45994.427358680558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45994.427358680558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45994.427358680558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45994.427358680558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45994.427358680558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45994.427358680558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45994.427358680558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45994.427358680558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45994.427358680558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45994.427358680558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45994.427358680558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45994.427358680558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45994.427358680558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45994.427358680558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45994.427358680558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45994.427358680558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45994.427358680558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45994.427358680558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45994.427358680558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45994.427358680558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45994.427358680558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45994.427358680558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45994.427358680558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45994.427358680558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45994.427358680558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45994.427358680558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45994.427358680558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45994.427358680558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45994.427358680558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45994.427358680558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45994.427358680558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45994.427358680558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45994.427358680558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45994.427358680558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45994.427358680558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45994.427358680558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45994.427358680558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45994.427358680558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45994.427358680558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45994.427358680558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45994.427358680558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45994.427358680558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45994.427358680558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45994.427358680558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45994.427358680558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45994.427358680558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45994.427358680558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45994.427358680558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45994.427358680558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45994.427358680558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45994.427358680558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45994.427358680558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45994.427358680558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45994.427358680558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45994.427358680558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45994.427358680558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45994.427358680558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45994.427358680558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45994.427358680558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45994.427358680558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45994.427358680558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45994.427358680558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45994.427358680558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45994.427358680558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45994.427358680558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45994.427358680558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45994.427358680558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45994.427358680558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45994.427358680558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45994.427358680558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45994.427358680558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45994.427358680558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45994.427358680558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45994.427358680558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45994.427358680558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45994.427358680558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45994.427358680558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45994.427358680558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45994.427358680558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45994.427358680558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45994.427358680558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45994.427358680558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45994.427358680558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45994.427358680558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45994.427358680558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45994.427358680558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45994.427358680558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169.42752071759605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10.039939699076058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7.4384143517818302E-2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45994.427358680558</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45994.427358680558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45994.427358680558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45994.427358680558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45994.427358680558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45994.427358680558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45994.427358680558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45994.427358680558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45994.427358680558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45994.427358680558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45994.427358680558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45994.427358680558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45994.427358680558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45994.427358680558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45994.427358680558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45994.427358680558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45994.427358680558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45994.427358680558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45994.427358680558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45994.427358680558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45994.427358680558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45994.427358680558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45994.427358680558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45994.427358680558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45994.427358680558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45994.427358680558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45994.427358680558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45994.427358680558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45994.427358680558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45994.427358680558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45994.427358680558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45994.427358680558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45994.427358680558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45994.427358680558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18" t="s">
        <v>11115</v>
      </c>
      <c r="E2" s="18" t="s">
        <v>39106</v>
      </c>
      <c r="F2" s="20">
        <v>45994.276666666665</v>
      </c>
      <c r="G2" s="21">
        <f t="shared" ref="G2:G21" ca="1" si="0">IFERROR(NOW()-F2,"-")</f>
        <v>0.15069201389269438</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45994.427358680558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45994.427358680558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45994.427358680558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45994.427358680558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45994.427358680558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45994.427358680558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45994.427358680558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45994.427358680558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45994.427358680558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45994.427358680558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45994.427358680558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45994.427358680558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45994.427358680558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45994.427358680558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45994.427358680558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45994.427358680558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45994.427358680558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45994.427358680558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45994.427358680558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45994.427358680558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45994.427358680558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45994.427358680558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45994.427358680558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45994.427358680558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45994.427358680558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45994.427358680558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45994.427358680558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45994.427358680558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45994.427358680558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45994.427358680558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45994.427358680558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45994.427358680558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45994.427358680558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45994.427358680558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45994.427358680558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45994.427358680558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45994.427358680558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45994.427358680558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45994.427358680558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45994.427358680558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45994.427358680558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45994.427358680558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45994.427358680558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45994.427358680558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45994.427358680558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45994.427358680558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45994.427358680558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45994.427358680558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45994.427358680558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45994.427358680558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45994.427358680558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45994.427358680558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45994.427358680558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45994.427358680558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45994.427358680558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45994.427358680558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45994.427358680558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45994.427358680558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45994.427358680558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45994.427358680558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45994.427358680558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45994.427358680558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45994.427358680558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45994.427358680558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45994.427358680558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45994.427358680558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45994.427358680558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45994.427358680558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45994.427358680558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45994.427358680558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45994.427358680558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45994.427358680558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45994.427358680558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45994.427358680558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45994.427358680558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45994.427358680558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45994.427358680558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45994.427358680558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45994.427358680558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45994.427358680558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45994.427358680558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45994.427358680558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45994.427358680558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45994.427358680558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45994.427358680558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45994.427358680558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45994.427358680558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45994.427358680558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45994.427358680558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45994.427358680558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45994.427358680558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45994.427358680558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45994.427358680558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45994.427358680558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45994.427358680558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45994.427358680558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45994.427358680558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45994.427358680558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45994.427358680558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45994.427358680558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45994.427358680558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45994.427358680558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45994.427358680558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45994.427358680558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45994.427358680558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45994.427358680558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45994.427358680558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45994.427358680558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45994.427358680558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45994.427358680558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45994.427358680558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45994.427358680558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45994.427358680558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45994.427358680558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45994.427358680558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45994.427358680558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45994.427358680558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45994.427358680558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45994.427358680558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45994.427358680558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45994.427358680558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45994.427358680558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45994.427358680558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45994.427358680558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45994.427358680558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45994.427358680558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45994.427358680558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45994.427358680558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45994.427358680558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45994.427358680558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45994.427358680558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45994.427358680558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45994.427358680558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45994.427358680558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45994.427358680558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45994.427358680558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45994.427358680558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45994.427358680558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45994.427358680558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45994.427358680558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45994.427358680558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45994.427358680558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45994.427358680558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45994.427358680558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45994.427358680558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45994.427358680558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45994.427358680558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45994.427358680558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45994.427358680558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45994.427358680558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45994.427358680558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45994.427358680558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45994.427358680558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45994.427358680558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45994.427358680558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45994.427358680558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45994.427358680558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45994.427358680558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45994.427358680558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45994.427358680558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45994.427358680558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45994.427358680558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45994.427358680558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45994.427358680558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45994.427358680558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45994.427358680558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45994.427358680558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45994.427358680558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45994.427358680558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45994.427358680558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45994.427358680558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45994.427358680558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45994.427358680558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45994.427358680558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45994.427358680558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45994.427358680558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45994.427358680558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45994.427358680558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45994.427358680558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45994.427358680558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45994.427358680558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45994.427358680558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45994.427358680558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45994.427358680558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45994.427358680558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45994.427358680558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45994.427358680558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45994.427358680558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45994.427358680558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45994.427358680558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45994.427358680558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45994.427358680558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45994.427358680558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45994.427358680558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45994.427358680558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45994.427358680558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45994.427358680558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45994.427358680558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45994.427358680558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45994.427358680558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45994.427358680558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45994.427358680558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45994.427358680558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45994.427358680558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45994.427358680558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45994.427358680558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45994.427358680558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45994.427358680558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45994.427358680558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45994.427358680558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45994.427358680558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45994.427358680558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45994.427358680558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45994.427358680558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45994.427358680558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45994.427358680558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45994.427358680558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45994.427358680558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45994.427358680558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45994.427358680558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45994.427358680558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45994.427358680558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45994.427358680558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45994.427358680558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45994.427358680558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45994.427358680558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45994.427358680558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45994.427358680558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45994.427358680558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45994.427358680558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45994.427358680558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45994.427358680558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45994.427358680558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45994.427358680558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45994.427358680558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45994.427358680558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45994.427358680558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45994.427358680558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45994.427358680558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45994.427358680558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45994.427358680558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45994.427358680558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45994.427358680558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45994.427358680558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45994.427358680558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45994.427358680558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45994.427358680558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45994.427358680558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45994.427358680558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45994.427358680558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45994.427358680558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45994.427358680558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45994.427358680558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45994.427358680558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45994.427358680558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45994.427358680558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45994.427358680558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45994.427358680558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45994.427358680558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45994.427358680558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45994.427358680558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45994.427358680558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45994.427358680558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45994.427358680558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45994.427358680558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45994.427358680558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45994.427358680558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45994.427358680558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45994.427358680558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45994.427358680558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45994.427358680558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45994.427358680558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45994.427358680558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45994.427358680558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45994.427358680558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45994.427358680558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45994.427358680558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45994.427358680558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45994.427358680558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45994.427358680558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45994.427358680558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45994.427358680558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45994.427358680558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45994.427358680558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45994.427358680558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45994.427358680558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45994.427358680558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45994.427358680558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45994.427358680558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45994.427358680558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45994.427358680558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45994.427358680558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45994.427358680558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45994.427358680558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45994.427358680558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45994.427358680558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45994.427358680558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45994.427358680558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45994.427358680558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45994.427358680558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45994.427358680558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45994.427358680558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45994.427358680558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45994.427358680558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45994.427358680558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45994.427358680558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45994.427358680558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45994.427358680558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45994.427358680558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45994.427358680558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45994.427358680558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45994.427358680558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45994.427358680558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45994.427358680558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45994.427358680558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45994.427358680558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45994.427358680558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45994.427358680558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45994.427358680558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45994.427358680558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45994.427358680558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45994.427358680558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45994.427358680558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45994.427358680558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45994.427358680558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45994.427358680558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45994.427358680558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45994.427358680558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45994.427358680558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45994.427358680558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45994.427358680558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45994.427358680558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45994.427358680558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45994.427358680558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45994.427358680558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45994.427358680558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45994.427358680558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45994.427358680558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45994.427358680558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45994.427358680558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45994.427358680558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45994.427358680558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45994.427358680558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45994.427358680558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45994.427358680558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45994.427358680558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45994.427358680558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45994.427358680558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45994.427358680558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45994.427358680558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45994.427358680558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45994.427358680558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45994.427358680558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45994.427358680558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45994.427358680558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45994.427358680558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45994.427358680558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45994.427358680558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45994.427358680558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45994.427358680558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45994.427358680558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45994.427358680558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45994.427358680558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45994.427358680558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45994.427358680558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45994.427358680558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45994.427358680558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45994.427358680558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45994.427358680558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45994.427358680558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45994.427358680558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45994.427358680558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45994.427358680558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45994.427358680558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45994.427358680558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45994.427358680558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45994.427358680558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45994.427358680558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45994.427358680558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45994.427358680558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45994.427358680558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45994.427358680558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45994.427358680558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45994.427358680558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45994.427358680558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45994.427358680558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45994.427358680558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45994.427358680558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45994.427358680558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45994.427358680558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45994.427358680558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45994.427358680558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45994.427358680558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45994.427358680558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45994.427358680558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45994.427358680558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45994.427358680558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45994.427358680558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45994.427358680558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45994.427358680558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45994.427358680558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45994.427358680558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45994.427358680558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45994.427358680558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45994.427358680558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45994.427358680558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45994.427358680558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45994.427358680558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45994.427358680558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45994.427358680558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45994.427358680558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45994.427358680558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45994.427358680558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45994.427358680558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45994.427358680558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45994.427358680558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45994.427358680558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45994.427358680558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45994.427358680558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45994.427358680558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45994.427358680558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45994.427358680558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45994.427358680558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45994.427358680558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45994.427358680558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45994.427358680558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45994.427358680558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45994.427358680558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45994.427358680558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45994.427358680558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45994.427358680558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45994.427358680558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45994.427358680558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45994.427358680558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45994.427358680558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45994.427358680558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45994.427358680558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45994.427358680558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45994.427358680558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45994.427358680558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45994.427358680558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45994.427358680558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45994.427358680558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45994.427358680558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45994.427358680558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45994.427358680558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45994.427358680558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45994.427358680558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45994.427358680558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45994.427358680558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45994.427358680558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45994.427358680558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45994.427358680558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45994.427358680558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45994.427358680558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45994.427358680558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45994.427358680558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45994.427358680558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45994.427358680558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45994.427358680558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45994.427358680558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45994.427358680558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45994.427358680558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45994.427358680558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45994.427358680558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45994.427358680558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45994.427358680558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45994.427358680558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45994.427358680558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45994.427358680558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45994.427358680558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45994.427358680558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45994.427358680558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45994.427358680558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45994.427358680558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45994.427358680558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45994.427358680558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45994.427358680558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45994.427358680558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45994.427358680558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45994.427358680558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45994.427358680558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45994.427358680558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45994.427358680558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45994.427358680558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45994.427358680558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45994.427358680558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45994.427358680558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45994.427358680558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45994.427358680558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45994.427358680558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45994.427358680558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45994.427358680558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45994.427358680558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45994.427358680558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45994.427358680558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45994.427358680558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45994.427358680558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45994.427358680558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45994.427358680558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45994.427358680558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45994.427358680558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45994.427358680558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45994.427358680558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45994.427358680558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45994.427358680558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45994.427358680558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45994.427358680558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45994.427358680558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45994.427358680558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45994.427358680558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45994.427358680558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45994.427358680558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45994.427358680558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45994.427358680558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45994.427358680558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45994.427358680558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45994.427358680558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45994.427358680558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45994.427358680558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45994.427358680558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45994.427358680558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45994.427358680558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45994.427358680558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45994.427358680558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45994.427358680558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45994.427358680558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45994.427358680558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45994.427358680558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45994.427358680558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45994.427358680558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45994.427358680558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45994.427358680558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45994.427358680558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45994.427358680558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45994.427358680558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45994.427358680558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45994.427358680558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45994.427358680558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45994.427358680558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45994.427358680558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45994.427358680558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45994.427358680558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45994.427358680558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45994.427358680558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45994.427358680558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45994.427358680558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45994.427358680558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45994.427358680558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45994.427358680558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45994.427358680558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45994.427358680558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45994.427358680558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45994.427358680558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45994.427358680558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45994.427358680558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45994.427358680558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45994.427358680558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45994.427358680558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45994.427358680558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45994.427358680558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45994.427358680558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45994.427358680558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45994.427358680558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45994.427358680558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45994.427358680558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45994.427358680558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45994.427358680558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45994.427358680558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45994.427358680558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45994.427358680558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45994.427358680558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45994.427358680558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45994.427358680558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45994.427358680558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45994.427358680558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45994.427358680558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45994.427358680558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45994.427358680558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45994.427358680558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45994.427358680558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45994.427358680558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45994.427358680558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45994.427358680558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45994.427358680558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45994.427358680558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45994.427358680558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45994.427358680558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45994.427358680558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45994.427358680558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45994.427358680558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45994.427358680558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45994.427358680558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45994.427358680558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45994.427358680558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45994.427358680558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45994.427358680558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45994.427358680558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45994.427358680558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45994.427358680558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45994.427358680558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45994.427358680558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45994.427358680558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45994.427358680558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45994.427358680558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45994.427358680558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45994.427358680558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45994.427358680558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45994.427358680558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45994.427358680558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45994.427358680558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45994.427358680558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45994.427358680558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45994.427358680558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45994.427358680558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45994.427358680558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45994.427358680558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45994.427358680558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45994.427358680558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45994.427358680558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45994.427358680558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45994.427358680558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45994.427358680558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45994.427358680558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45994.427358680558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45994.427358680558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45994.427358680558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45994.427358680558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45994.427358680558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45994.427358680558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45994.427358680558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45994.427358680558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45994.427358680558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45994.427358680558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45994.427358680558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45994.427358680558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45994.427358680558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45994.427358680558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45994.427358680558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45994.427358680558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45994.427358680558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45994.427358680558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45994.427358680558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45994.427358680558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45994.427358680558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45994.427358680558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45994.427358680558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45994.427358680558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45994.427358680558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45994.427358680558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45994.427358680558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45994.427358680558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45994.427358680558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45994.427358680558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45994.427358680558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45994.427358680558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45994.427358680558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45994.427358680558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45994.427358680558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45994.427358680558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45994.427358680558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45994.427358680558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45994.427358680558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45994.427358680558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45994.427358680558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45994.427358680558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45994.427358680558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45994.427358680558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45994.427358680558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45994.427358680558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45994.427358680558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45994.427358680558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45994.427358680558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45994.427358680558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45994.427358680558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45994.427358680558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45994.427358680558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45994.427358680558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45994.427358680558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45994.427358680558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45994.427358680558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45994.427358680558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45994.427358680558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45994.427358680558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45994.427358680558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45994.427358680558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45994.427358680558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45994.427358680558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45994.427358680558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45994.427358680558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45994.427358680558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45994.427358680558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45994.427358680558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45994.427358680558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45994.427358680558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45994.427358680558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45994.427358680558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45994.427358680558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45994.427358680558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45994.427358680558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45994.427358680558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45994.427358680558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45994.427358680558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45994.427358680558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45994.427358680558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45994.427358680558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45994.427358680558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45994.427358680558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45994.427358680558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45994.427358680558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45994.427358680558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45994.427358680558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45994.427358680558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45994.427358680558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45994.427358680558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45994.427358680558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45994.427358680558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45994.427358680558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45994.427358680558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45994.427358680558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45994.427358680558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45994.427358680558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45994.427358680558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45994.427358680558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45994.427358680558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45994.427358680558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45994.427358680558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45994.427358680558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45994.427358680558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45994.427358680558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45994.427358680558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45994.427358680558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45994.427358680558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45994.427358680558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45994.427358680558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45994.427358680558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45994.427358680558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45994.427358680558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45994.427358680558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45994.427358680558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45994.427358680558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45994.427358680558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45994.427358680558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45994.427358680558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45994.427358680558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45994.427358680558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45994.427358680558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45994.427358680558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45994.427358680558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45994.427358680558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45994.427358680558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45994.427358680558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45994.427358680558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45994.427358680558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45994.427358680558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45994.427358680558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45994.427358680558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45994.427358680558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45994.427358680558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45994.427358680558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45994.427358680558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45994.427358680558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45994.427358680558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45994.427358680558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45994.427358680558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45994.427358680558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45994.427358680558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45994.427358680558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45994.427358680558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45994.427358680558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45994.427358680558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45994.427358680558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45994.427358680558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45994.427358680558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45994.427358680558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45994.427358680558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45994.427358680558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45994.427358680558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45994.427358680558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45994.427358680558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45994.427358680558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45994.427358680558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45994.427358680558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45994.427358680558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45994.427358680558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45994.427358680558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45994.427358680558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45994.427358680558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45994.427358680558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45994.427358680558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45994.427358680558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45994.427358680558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45994.427358680558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45994.427358680558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45994.427358680558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45994.427358680558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45994.427358680558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45994.427358680558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45994.427358680558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45994.427358680558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45994.427358680558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45994.427358680558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45994.427358680558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45994.427358680558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45994.427358680558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45994.427358680558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45994.427358680558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45994.427358680558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45994.427358680558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45994.427358680558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45994.427358680558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45994.427358680558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45994.427358680558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45994.427358680558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45994.427358680558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45994.427358680558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45994.427358680558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45994.427358680558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45994.427358680558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45994.427358680558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45994.427358680558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45994.427358680558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45994.427358680558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45994.427358680558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45994.427358680558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45994.427358680558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45994.427358680558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45994.427358680558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45994.427358680558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45994.427358680558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45994.427358680558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45994.427358680558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45994.427358680558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45994.427358680558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45994.427358680558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45994.427358680558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45994.427358680558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45994.427358680558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45994.427358680558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45994.427358680558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45994.427358680558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45994.427358680558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45994.427358680558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45994.427358680558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45994.427358680558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45994.427358680558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45994.427358680558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45994.427358680558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45994.427358680558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45994.427358680558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45994.427358680558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45994.427358680558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45994.427358680558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45994.427358680558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45994.427358680558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45994.427358680558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45994.427358680558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45994.427358680558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45994.427358680558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45994.427358680558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45994.427358680558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45994.427358680558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45994.427358680558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45994.427358680558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45994.427358680558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45994.427358680558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45994.427358680558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45994.427358680558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45994.427358680558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45994.427358680558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45994.427358680558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45994.427358680558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45994.427358680558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45994.427358680558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45994.427358680558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45994.427358680558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45994.427358680558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45994.427358680558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45994.427358680558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45994.427358680558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45994.427358680558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45994.427358680558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45994.427358680558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45994.427358680558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45994.427358680558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45994.427358680558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45994.427358680558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45994.427358680558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45994.427358680558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45994.427358680558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45994.427358680558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45994.427358680558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45994.427358680558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45994.427358680558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45994.427358680558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45994.427358680558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45994.427358680558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45994.427358680558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45994.427358680558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45994.427358680558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45994.427358680558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45994.427358680558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45994.427358680558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45994.427358680558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45994.427358680558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45994.427358680558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45994.427358680558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45994.427358680558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45994.427358680558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45994.427358680558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45994.427358680558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45994.427358680558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45994.427358680558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45994.427358680558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45994.427358680558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45994.427358680558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45994.427358680558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45994.427358680558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45994.427358680558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45994.427358680558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45994.427358680558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45994.427358680558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45994.427358680558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45994.427358680558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45994.427358680558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45994.427358680558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45994.427358680558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45994.427358680558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45994.427358680558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45994.427358680558</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290.94664108796132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0.43846979166846722</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5.9141087964235339E-2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45994.427358680558</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45994.427358680558</v>
      </c>
      <c r="H6" s="92">
        <v>45994.361620370371</v>
      </c>
      <c r="I6" s="110" t="str">
        <f>IFERROR(VLOOKUP(D6,DB!A:F,6,0),"")</f>
        <v>SCECO</v>
      </c>
      <c r="J6" s="110" t="str">
        <f>IFERROR(VLOOKUP(D6,DB!A:G,7,0),"")</f>
        <v>Vandalized</v>
      </c>
      <c r="K6" s="94" t="s">
        <v>39205</v>
      </c>
      <c r="L6" s="88" t="str">
        <f>IFERROR(VLOOKUP(D6,DB!A:I,9,0),"")</f>
        <v>Latis</v>
      </c>
    </row>
    <row r="7" spans="1:16" ht="15" customHeight="1">
      <c r="A7" s="110" t="s">
        <v>39204</v>
      </c>
      <c r="B7" s="110" t="str">
        <f>IFERROR(VLOOKUP(D7,DB!A:K,11,0),"")</f>
        <v>R4</v>
      </c>
      <c r="C7" s="90">
        <v>1</v>
      </c>
      <c r="D7" s="88" t="s">
        <v>38471</v>
      </c>
      <c r="E7" s="91" t="s">
        <v>39106</v>
      </c>
      <c r="F7" s="92"/>
      <c r="G7" s="93">
        <f ca="1">IFERROR(NOW()-F7,"")</f>
        <v>45994.427358680558</v>
      </c>
      <c r="H7" s="92">
        <v>45994.362662037034</v>
      </c>
      <c r="I7" s="110" t="str">
        <f>IFERROR(VLOOKUP(D7,DB!A:F,6,0),"")</f>
        <v>SCECO</v>
      </c>
      <c r="J7" s="110" t="str">
        <f>IFERROR(VLOOKUP(D7,DB!A:G,7,0),"")</f>
        <v>No BB Shifted</v>
      </c>
      <c r="K7" s="94" t="s">
        <v>39206</v>
      </c>
      <c r="L7" s="88" t="str">
        <f>IFERROR(VLOOKUP(D7,DB!A:I,9,0),"")</f>
        <v>Latis</v>
      </c>
    </row>
    <row r="8" spans="1:16" ht="15" customHeight="1">
      <c r="A8" s="110" t="s">
        <v>39204</v>
      </c>
      <c r="B8" s="110" t="str">
        <f>IFERROR(VLOOKUP(D8,DB!A:K,11,0),"")</f>
        <v>R4</v>
      </c>
      <c r="C8" s="90">
        <v>1</v>
      </c>
      <c r="D8" s="88" t="s">
        <v>36546</v>
      </c>
      <c r="E8" s="91" t="s">
        <v>39106</v>
      </c>
      <c r="F8" s="92"/>
      <c r="G8" s="93">
        <f t="shared" ref="G8:G52" ca="1" si="0">IFERROR(NOW()-F8,"")</f>
        <v>45994.427358680558</v>
      </c>
      <c r="H8" s="92">
        <v>45994.397152777776</v>
      </c>
      <c r="I8" s="110" t="str">
        <f>IFERROR(VLOOKUP(D8,DB!A:F,6,0),"")</f>
        <v>SCECO</v>
      </c>
      <c r="J8" s="110" t="str">
        <f>IFERROR(VLOOKUP(D8,DB!A:G,7,0),"")</f>
        <v>Dead</v>
      </c>
      <c r="K8" s="94" t="s">
        <v>39203</v>
      </c>
      <c r="L8" s="88" t="str">
        <f>IFERROR(VLOOKUP(D8,DB!A:I,9,0),"")</f>
        <v>Latis</v>
      </c>
    </row>
    <row r="9" spans="1:16" ht="15" customHeight="1">
      <c r="A9" s="110"/>
      <c r="B9" s="110" t="str">
        <f>IFERROR(VLOOKUP(D9,DB!A:K,11,0),"")</f>
        <v/>
      </c>
      <c r="C9" s="90"/>
      <c r="D9" s="88"/>
      <c r="E9" s="91"/>
      <c r="F9" s="92"/>
      <c r="G9" s="93">
        <f t="shared" ca="1" si="0"/>
        <v>45994.427358680558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45994.427358680558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45994.427358680558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45994.427358680558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45994.427358680558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45994.427358680558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45994.427358680558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45994.427358680558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45994.427358680558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45994.427358680558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45994.427358680558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45994.427358680558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45994.427358680558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45994.427358680558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45994.427358680558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45994.427358680558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45994.427358680558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45994.427358680558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45994.427358680558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45994.427358680558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45994.427358680558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45994.427358680558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45994.427358680558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45994.427358680558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45994.427358680558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45994.427358680558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45994.427358680558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45994.427358680558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45994.427358680558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45994.427358680558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45994.427358680558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45994.427358680558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45994.427358680558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45994.427358680558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45994.427358680558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45994.427358680558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45994.427358680558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45994.427358680558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45994.427358680558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45994.427358680558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45994.427358680558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45994.427358680558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45994.427358680558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45994.427358680558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45994.427358680558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45994.427358680558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45994.427358680558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45994.427358680558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45994.427358680558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45994.427358680558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45994.427358680558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45994.427358680558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45994.427358680558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45994.427358680558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45994.427358680558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45994.427358680558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45994.427358680558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45994.427358680558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45994.427358680558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45994.427358680558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45994.427358680558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45994.427358680558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45994.427358680558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45994.427358680558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45994.427358680558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45994.427358680558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45994.427358680558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45994.427358680558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45994.427358680558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45994.427358680558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45994.427358680558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45994.427358680558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45994.427358680558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45994.427358680558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45994.427358680558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45994.427358680558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45994.427358680558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45994.427358680558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45994.427358680558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45994.427358680558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45994.427358680558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45994.427358680558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45994.427358680558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45994.427358680558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45994.427358680558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45994.427358680558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45994.427358680558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45994.427358680558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45994.427358680558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45994.427358680558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45994.427358680558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45994.427358680558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45994.427358680558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45994.427358680558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45994.427358680558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45994.427358680558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45994.427358680558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45994.427358680558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45994.427358680558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45994.427358680558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45994.427358680558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45994.427358680558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45994.427358680558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45994.427358680558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45994.427358680558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45994.427358680558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45994.427358680558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45994.427358680558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45994.427358680558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45994.427358680558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45994.427358680558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45994.427358680558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45994.427358680558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45994.427358680558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45994.427358680558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45994.427358680558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45994.427358680558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45994.427358680558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45994.427358680558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45994.427358680558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45994.427358680558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45994.427358680558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45994.427358680558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45994.427358680558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45994.427358680558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45994.427358680558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45994.427358680558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45994.427358680558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45994.427358680558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45994.427358680558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45994.427358680558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45994.427358680558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45994.427358680558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45994.427358680558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45994.427358680558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45994.427358680558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45994.427358680558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45994.427358680558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45994.427358680558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45994.427358680558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45994.427358680558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45994.427358680558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45994.427358680558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45994.427358680558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45994.427358680558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45994.427358680558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45994.427358680558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45994.427358680558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45994.427358680558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45994.427358680558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45994.427358680558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45994.427358680558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45994.427358680558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45994.427358680558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45994.427358680558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45994.427358680558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45994.427358680558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45994.427358680558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45994.427358680558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45994.427358680558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45994.427358680558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45994.427358680558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45994.427358680558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45994.427358680558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45994.427358680558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45994.427358680558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45994.427358680558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45994.427358680558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45994.427358680558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45994.427358680558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45994.427358680558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45994.427358680558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45994.427358680558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45994.427358680558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45994.427358680558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45994.427358680558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45994.427358680558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45994.427358680558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45994.427358680558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45994.427358680558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45994.427358680558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45994.427358680558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45994.427358680558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45994.427358680558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45994.427358680558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45994.427358680558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45994.427358680558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45994.427358680558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45994.427358680558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45994.427358680558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45994.427358680558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45994.427358680558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45994.427358680558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45994.427358680558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45994.427358680558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45994.427358680558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45994.427358680558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45994.427358680558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45994.427358680558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45994.427358680558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45994.427358680558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45994.427358680558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45994.427358680558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45994.427358680558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45994.427358680558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45994.427358680558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45994.427358680558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45994.427358680558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45994.427358680558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45994.427358680558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45994.427358680558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45994.427358680558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45994.427358680558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45994.427358680558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45994.427358680558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45994.427358680558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45994.427358680558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45994.427358680558</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102.59529849536921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68.238481365740881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45.766247569445113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13.054060069443949</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ca="1">IFERROR(NOW()-F6,"")</f>
        <v>45994.427358680558</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45994.427358680558</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45994.427358680558</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45994.427358680558</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45994.427358680558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45994.427358680558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45994.427358680558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45994.427358680558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45994.427358680558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45994.427358680558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45994.427358680558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45994.427358680558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45994.427358680558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45994.427358680558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45994.427358680558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45994.427358680558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45994.427358680558</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45994.427358680558</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0.16203460648102919</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0.12025219907809515</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45994.427358680558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45994.427358680558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45994.427358680558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45994.427358680558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45994.427358680558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45994.427358680558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45994.427358680558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45994.427358680558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45994.427358680558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45994.427358680558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45994.427358680558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45994.427358680558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45994.427358680558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45994.427358680558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45994.427358680558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45994.427358680558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45994.427358680558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45994.427358680558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45994.427358680558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45994.427358680558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45994.427358680558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45994.427358680558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45994.427358680558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45994.427358680558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45994.427358680558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45994.427358680558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45994.427358680558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45994.427358680558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45994.427358680558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45994.427358680558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45994.427358680558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45994.427358680558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45994.427358680558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45994.427358680558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45994.427358680558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45994.427358680558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45994.427358680558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45994.427358680558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45994.427358680558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45994.427358680558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45994.427358680558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45994.427358680558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45994.427358680558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45994.427358680558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45994.427358680558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45994.427358680558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45994.427358680558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45994.427358680558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45994.427358680558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45994.427358680558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45994.427358680558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45994.427358680558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45994.427358680558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45994.427358680558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45994.427358680558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45994.427358680558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45994.427358680558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45994.427358680558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45994.427358680558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45994.427358680558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45994.427358680558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45994.427358680558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45994.427358680558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45994.427358680558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45994.427358680558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45994.427358680558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45994.427358680558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45994.427358680558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45994.427358680558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45994.427358680558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45994.427358680558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45994.427358680558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45994.427358680558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45994.427358680558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45994.427358680558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45994.427358680558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45994.427358680558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45994.427358680558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45994.427358680558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45994.427358680558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45994.427358680558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45994.427358680558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45994.427358680558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45994.427358680558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45994.427358680558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45994.427358680558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45994.427358680558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45994.427358680558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45994.427358680558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45994.427358680558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45994.427358680558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45994.427358680558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45994.427358680558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45994.427358680558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45994.427358680558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45994.427358680558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45994.427358680558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45994.427358680558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45994.427358680558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45994.427358680558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45994.427358680558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45994.427358680558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45994.427358680558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45994.427358680558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45994.427358680558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45994.427358680558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45994.427358680558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45994.427358680558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45994.427358680558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45994.427358680558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45994.427358680558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45994.427358680558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45994.427358680558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45994.427358680558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45994.427358680558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45994.427358680558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45994.427358680558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45994.427358680558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45994.427358680558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45994.427358680558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45994.427358680558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45994.427358680558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45994.427358680558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45994.427358680558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45994.427358680558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45994.427358680558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45994.427358680558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45994.427358680558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45994.427358680558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45994.427358680558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45994.427358680558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45994.427358680558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45994.427358680558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45994.427358680558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45994.427358680558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45994.427358680558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45994.427358680558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45994.427358680558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45994.427358680558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45994.427358680558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45994.427358680558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45994.427358680558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45994.427358680558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45994.427358680558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45994.427358680558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45994.427358680558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45994.427358680558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45994.427358680558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45994.427358680558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45994.427358680558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45994.427358680558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45994.427358680558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45994.427358680558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45994.427358680558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45994.427358680558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45994.427358680558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45994.427358680558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45994.427358680558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45994.427358680558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45994.427358680558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45994.427358680558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45994.427358680558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45994.427358680558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45994.427358680558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45994.427358680558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45994.427358680558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45994.427358680558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45994.427358680558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45994.427358680558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45994.427358680558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45994.427358680558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45994.427358680558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45994.427358680558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45994.427358680558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45994.427358680558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45994.427358680558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45994.427358680558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45994.427358680558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45994.427358680558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45994.427358680558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45994.427358680558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45994.427358680558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45994.427358680558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45994.427358680558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45994.427358680558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45994.427358680558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45994.427358680558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45994.427358680558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45994.427358680558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45994.427358680558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45994.427358680558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45994.427358680558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45994.427358680558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45994.427358680558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45994.427358680558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45994.427358680558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45994.427358680558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45994.427358680558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45994.427358680558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45994.427358680558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45994.427358680558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45994.427358680558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45994.427358680558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45994.427358680558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45994.427358680558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45994.427358680558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45994.427358680558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45994.427358680558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45994.427358680558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45994.427358680558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45994.427358680558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45994.427358680558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45994.427358680558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45994.427358680558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45994.427358680558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45994.427358680558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45994.427358680558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45994.427358680558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45994.427358680558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45994.427358680558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45994.427358680558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45994.427358680558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45994.427358680558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45994.427358680558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45994.427358680558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45994.427358680558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45994.427358680558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45994.427358680558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45994.427358680558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45994.427358680558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45994.427358680558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45994.427358680558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45994.427358680558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45994.427358680558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45994.427358680558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45994.427358680558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45994.427358680558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45994.427358680558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45994.427358680558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45994.427358680558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45994.427358680558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45994.427358680558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45994.427358680558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45994.427358680558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45994.427358680558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45994.427358680558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45994.427358680558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45994.427358680558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45994.427358680558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45994.427358680558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45994.427358680558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45994.427358680558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45994.427358680558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45994.427358680558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45994.427358680558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45994.427358680558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45994.427358680558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45994.427358680558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45994.427358680558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45994.427358680558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45994.427358680558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45994.427358680558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45994.427358680558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45994.427358680558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45994.427358680558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45994.427358680558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45994.427358680558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45994.427358680558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45994.427358680558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45994.427358680558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45994.427358680558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45994.427358680558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45994.427358680558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45994.427358680558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45994.427358680558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45994.427358680558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45994.427358680558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45994.427358680558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45994.427358680558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45994.427358680558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45994.427358680558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45994.427358680558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45994.427358680558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45994.427358680558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45994.427358680558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45994.427358680558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45994.427358680558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45994.427358680558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45994.427358680558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45994.427358680558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45994.427358680558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45994.427358680558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45994.427358680558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45994.427358680558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45994.427358680558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45994.427358680558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45994.427358680558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45994.427358680558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45994.427358680558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45994.427358680558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45994.427358680558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45994.427358680558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45994.427358680558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45994.427358680558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45994.427358680558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45994.427358680558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45994.427358680558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45994.427358680558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45994.427358680558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45994.427358680558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45994.427358680558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45994.427358680558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45994.427358680558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45994.427358680558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45994.427358680558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45994.427358680558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45994.427358680558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45994.427358680558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45994.427358680558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45994.427358680558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45994.427358680558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45994.427358680558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45994.427358680558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45994.427358680558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45994.427358680558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45994.427358680558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45994.427358680558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45994.427358680558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45994.427358680558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45994.427358680558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45994.427358680558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45994.427358680558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45994.427358680558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45994.427358680558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45994.427358680558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45994.427358680558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45994.427358680558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45994.427358680558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45994.427358680558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45994.427358680558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45994.427358680558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45994.427358680558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45994.427358680558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45994.427358680558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45994.427358680558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45994.427358680558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45994.427358680558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45994.427358680558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45994.427358680558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45994.427358680558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45994.427358680558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45994.427358680558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45994.427358680558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45994.427358680558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45994.427358680558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45994.427358680558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45994.427358680558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45994.427358680558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45994.427358680558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45994.427358680558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45994.427358680558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45994.427358680558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45994.427358680558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45994.427358680558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45994.427358680558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45994.427358680558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45994.427358680558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45994.427358680558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45994.427358680558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45994.427358680558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45994.427358680558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45994.427358680558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45994.427358680558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45994.427358680558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45994.427358680558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45994.427358680558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45994.427358680558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45994.427358680558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45994.427358680558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45994.427358680558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45994.427358680558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45994.427358680558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45994.427358680558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45994.427358680558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45994.427358680558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45994.427358680558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45994.427358680558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45994.427358680558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45994.427358680558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45994.427358680558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45994.427358680558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45994.427358680558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45994.427358680558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45994.427358680558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45994.427358680558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45994.427358680558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45994.427358680558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45994.427358680558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45994.427358680558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45994.427358680558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45994.427358680558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45994.427358680558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45994.427358680558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45994.427358680558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45994.427358680558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45994.427358680558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45994.427358680558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45994.427358680558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45994.427358680558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45994.427358680558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45994.427358680558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45994.427358680558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45994.427358680558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45994.427358680558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45994.427358680558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45994.427358680558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45994.427358680558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45994.427358680558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45994.427358680558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45994.427358680558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45994.427358680558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45994.427358680558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45994.427358680558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45994.427358680558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45994.427358680558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45994.427358680558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45994.427358680558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45994.427358680558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45994.427358680558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45994.427358680558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45994.427358680558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45994.427358680558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45994.427358680558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45994.427358680558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45994.427358680558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45994.427358680558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45994.427358680558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45994.427358680558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45994.427358680558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45994.427358680558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45994.427358680558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45994.427358680558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45994.427358680558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45994.427358680558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45994.427358680558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45994.427358680558</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45994.427358680558</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