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52" documentId="13_ncr:1_{F6CB121F-512D-4AA6-A0C1-0FB36C537598}" xr6:coauthVersionLast="47" xr6:coauthVersionMax="47" xr10:uidLastSave="{57ADF5B6-AC6A-44DC-8E76-8D6A7F20F19A}"/>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I4" i="4"/>
  <c r="J4" i="4"/>
  <c r="I5" i="4"/>
  <c r="J5" i="4"/>
  <c r="I6" i="4"/>
  <c r="J6" i="4"/>
  <c r="I7" i="4"/>
  <c r="J7" i="4"/>
  <c r="I8" i="4"/>
  <c r="J8" i="4"/>
  <c r="I9" i="4"/>
  <c r="J9" i="4"/>
  <c r="I10" i="4"/>
  <c r="J10" i="4"/>
  <c r="I11" i="4"/>
  <c r="J11" i="4"/>
  <c r="I12" i="4"/>
  <c r="J12" i="4"/>
  <c r="I13" i="4"/>
  <c r="J13" i="4"/>
  <c r="B3" i="4"/>
  <c r="I3" i="4"/>
  <c r="J3" i="4"/>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<sst xmlns="http://schemas.openxmlformats.org/spreadsheetml/2006/main" count="179025" uniqueCount="39105">
  <si>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</si>
  <si>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</si>
  <si>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</si>
  <si>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</si>
  <si>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</si>
  <si>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</si>
  <si>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</si>
  <si>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</si>
  <si>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</si>
  <si>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</si>
  <si>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</si>
  <si>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</si>
  <si>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</si>
  <si>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</si>
  <si>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</si>
  <si>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</si>
  <si>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</si>
  <si>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</si>
  <si>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</si>
  <si>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</si>
  <si>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</si>
  <si>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</si>
  <si>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</si>
  <si>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</si>
  <si>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</si>
  <si>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</si>
  <si>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</si>
  <si>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</si>
  <si>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</si>
  <si>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</si>
  <si>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</si>
  <si>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</si>
  <si>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</si>
  <si>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</si>
  <si>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</si>
  <si>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</si>
  <si>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</si>
  <si>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</si>
  <si>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</si>
  <si>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</si>
  <si>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</si>
  <si>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</si>
  <si>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</si>
  <si>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</si>
  <si>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</si>
  <si>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</si>
  <si>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</si>
  <si>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</si>
  <si>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</si>
  <si>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</si>
  <si>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</si>
  <si>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</si>
  <si>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</si>
  <si>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</si>
  <si>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</si>
  <si>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</si>
  <si>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</si>
  <si>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</si>
  <si>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</si>
  <si>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</si>
  <si>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</si>
  <si>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</si>
  <si>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</si>
  <si>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</si>
  <si>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</si>
  <si>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</si>
  <si>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</si>
  <si>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</si>
  <si>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</si>
  <si>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</si>
  <si>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</si>
  <si>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</si>
  <si>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</si>
  <si>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</si>
  <si>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</si>
  <si>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</si>
  <si>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</si>
  <si>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</si>
  <si>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</si>
  <si>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</si>
  <si>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</si>
  <si>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</si>
  <si>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</si>
  <si>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</si>
  <si>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</si>
  <si>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</si>
  <si>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</si>
  <si>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</si>
  <si>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</si>
  <si>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</si>
  <si>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</si>
  <si>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</si>
  <si>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</si>
  <si>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</si>
  <si>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</si>
  <si>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</si>
  <si>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</si>
  <si>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</si>
  <si>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</si>
  <si>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</si>
  <si>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</si>
  <si>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</si>
  <si>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</si>
  <si>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</si>
  <si>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</si>
  <si>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</si>
  <si>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</si>
  <si>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</si>
  <si>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</si>
  <si>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</si>
  <si>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</si>
  <si>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</si>
  <si>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</si>
  <si>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</si>
  <si>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</si>
  <si>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</si>
  <si>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</si>
  <si>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</si>
  <si>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</si>
  <si>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</si>
  <si>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</si>
  <si>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</si>
  <si>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</si>
  <si>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</si>
  <si>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</si>
  <si>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</si>
  <si>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</si>
  <si>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</si>
  <si>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</si>
  <si>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</si>
  <si>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</si>
  <si>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</si>
  <si>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</si>
  <si>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</si>
  <si>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</si>
  <si>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</si>
  <si>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</si>
  <si>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</si>
  <si>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</si>
  <si>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</si>
  <si>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</si>
  <si>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</si>
  <si>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</si>
  <si>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</si>
  <si>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</si>
  <si>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</si>
  <si>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</si>
  <si>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</si>
  <si>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</si>
  <si>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</si>
  <si>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</si>
  <si>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</si>
  <si>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</si>
  <si>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</si>
  <si>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</si>
  <si>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</si>
  <si>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</si>
  <si>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</si>
  <si>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</si>
  <si>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</si>
  <si>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</si>
  <si>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</si>
  <si>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</si>
  <si>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</si>
  <si>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</si>
  <si>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</si>
  <si>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</si>
  <si>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</si>
  <si>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</si>
  <si>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</si>
  <si>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</si>
  <si>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</si>
  <si>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</si>
  <si>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</si>
  <si>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</si>
  <si>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</si>
  <si>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</si>
  <si>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</si>
  <si>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</si>
  <si>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</si>
  <si>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</si>
  <si>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</si>
  <si>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</si>
  <si>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</si>
  <si>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</si>
  <si>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</si>
  <si>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</si>
  <si>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</si>
  <si>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</si>
  <si>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</si>
  <si>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</si>
  <si>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</si>
  <si>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</si>
  <si>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</si>
  <si>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</si>
  <si>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</si>
  <si>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</si>
  <si>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</si>
  <si>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</si>
  <si>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</si>
  <si>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</si>
  <si>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</si>
  <si>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</si>
  <si>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</si>
  <si>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</si>
  <si>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</si>
  <si>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</si>
  <si>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</si>
  <si>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</si>
  <si>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</si>
  <si>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</si>
  <si>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</si>
  <si>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</si>
  <si>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</si>
  <si>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</si>
  <si>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</si>
  <si>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</si>
  <si>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</si>
  <si>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</si>
  <si>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</si>
  <si>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</si>
  <si>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</si>
  <si>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</si>
  <si>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</si>
  <si>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</si>
  <si>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</si>
  <si>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</si>
  <si>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</si>
  <si>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</si>
  <si>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</si>
  <si>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</si>
  <si>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</si>
  <si>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</si>
  <si>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</si>
  <si>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</si>
  <si>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</si>
  <si>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</si>
  <si>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</si>
  <si>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</si>
  <si>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</si>
  <si>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</si>
  <si>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</si>
  <si>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</si>
  <si>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</si>
  <si>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</si>
  <si>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</si>
  <si>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</si>
  <si>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</si>
  <si>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</si>
  <si>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</si>
  <si>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</si>
  <si>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</si>
  <si>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</si>
  <si>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</si>
  <si>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</si>
  <si>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</si>
  <si>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</si>
  <si>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</si>
  <si>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</si>
  <si>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</si>
  <si>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</si>
  <si>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</si>
  <si>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</si>
  <si>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</si>
  <si>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</si>
  <si>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</si>
  <si>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</si>
  <si>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</si>
  <si>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</si>
  <si>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</si>
  <si>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</si>
  <si>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</si>
  <si>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</si>
  <si>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</si>
  <si>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</si>
  <si>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</si>
  <si>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</si>
  <si>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</si>
  <si>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</si>
  <si>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</si>
  <si>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</si>
  <si>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</si>
  <si>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</si>
  <si>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</si>
  <si>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</si>
  <si>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</si>
  <si>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</si>
  <si>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</si>
  <si>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</si>
  <si>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</si>
  <si>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</si>
  <si>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</si>
  <si>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</si>
  <si>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</si>
  <si>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</si>
  <si>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</si>
  <si>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</si>
  <si>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</si>
  <si>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</si>
  <si>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</si>
  <si>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</si>
  <si>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</si>
  <si>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</si>
  <si>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</si>
  <si>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</si>
  <si>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</si>
  <si>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</si>
  <si>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</si>
  <si>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</si>
  <si>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</si>
  <si>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</si>
  <si>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</si>
  <si>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</si>
  <si>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</si>
  <si>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</si>
  <si>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</si>
  <si>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</si>
  <si>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</si>
  <si>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</si>
  <si>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</si>
  <si>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</si>
  <si>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</si>
  <si>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</si>
  <si>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</si>
  <si>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</si>
  <si>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</si>
  <si>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</si>
  <si>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</si>
  <si>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</si>
  <si>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</si>
  <si>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</si>
  <si>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</si>
  <si>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</si>
  <si>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</si>
  <si>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</si>
  <si>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</si>
  <si>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</si>
  <si>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</si>
  <si>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</si>
  <si>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</si>
  <si>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</si>
  <si>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</si>
  <si>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</si>
  <si>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</si>
  <si>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</si>
  <si>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</si>
  <si>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</si>
  <si>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</si>
  <si>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</si>
  <si>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</si>
  <si>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</si>
  <si>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</si>
  <si>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</si>
  <si>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</si>
  <si>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</si>
  <si>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</si>
  <si>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</si>
  <si>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</si>
  <si>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</si>
  <si>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</si>
  <si>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</si>
  <si>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</si>
  <si>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</si>
  <si>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</si>
  <si>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</si>
  <si>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</si>
  <si>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</si>
  <si>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</si>
  <si>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</si>
  <si>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</si>
  <si>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</si>
  <si>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</si>
  <si>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</si>
  <si>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</si>
  <si>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</si>
  <si>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</si>
  <si>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</si>
  <si>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</si>
  <si>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</si>
  <si>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</si>
  <si>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</si>
  <si>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</si>
  <si>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</si>
  <si>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</si>
  <si>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</si>
  <si>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</si>
  <si>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</si>
  <si>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</si>
  <si>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</si>
  <si>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</si>
  <si>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</si>
  <si>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</si>
  <si>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</si>
  <si>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</si>
  <si>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</si>
  <si>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</si>
  <si>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</si>
  <si>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</si>
  <si>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</si>
  <si>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</si>
  <si>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</si>
  <si>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</si>
  <si>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</si>
  <si>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</si>
  <si>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</si>
  <si>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</si>
  <si>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</si>
  <si>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</si>
  <si>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</si>
  <si>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</si>
  <si>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</si>
  <si>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</si>
  <si>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</si>
  <si>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</si>
  <si>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</si>
  <si>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</si>
  <si>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</si>
  <si>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</si>
  <si>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</si>
  <si>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</si>
  <si>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</si>
  <si>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</si>
  <si>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</si>
  <si>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</si>
  <si>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</si>
  <si>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</si>
  <si>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</si>
  <si>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</si>
  <si>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</si>
  <si>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</si>
  <si>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</si>
  <si>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</si>
  <si>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</si>
  <si>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</si>
  <si>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</si>
  <si>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</si>
  <si>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</si>
  <si>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</si>
  <si>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</si>
  <si>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</si>
  <si>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</si>
  <si>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</si>
  <si>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</si>
  <si>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</si>
  <si>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</si>
  <si>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</si>
  <si>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</si>
  <si>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</si>
  <si>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</si>
  <si>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</si>
  <si>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</si>
  <si>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</si>
  <si>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</si>
  <si>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</si>
  <si>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</si>
  <si>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</si>
  <si>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</si>
  <si>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</si>
  <si>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</si>
  <si>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</si>
  <si>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</si>
  <si>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</si>
  <si>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</si>
  <si>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</si>
  <si>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</si>
  <si>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</si>
  <si>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</si>
  <si>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</si>
  <si>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</si>
  <si>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</si>
  <si>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</si>
  <si>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</si>
  <si>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</si>
  <si>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</si>
  <si>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</si>
  <si>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</si>
  <si>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</si>
  <si>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</si>
  <si>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</si>
  <si>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</si>
  <si>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</si>
  <si>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</si>
  <si>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</si>
  <si>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</si>
  <si>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</si>
  <si>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</si>
  <si>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</si>
  <si>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</si>
  <si>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</si>
  <si>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</si>
  <si>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</si>
  <si>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</si>
  <si>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</si>
  <si>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</si>
  <si>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</si>
  <si>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</si>
  <si>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</si>
  <si>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</si>
  <si>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</si>
  <si>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</si>
  <si>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</si>
  <si>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</si>
  <si>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</si>
  <si>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</si>
  <si>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</si>
  <si>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</si>
  <si>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</si>
  <si>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</si>
  <si>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</si>
  <si>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</si>
  <si>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</si>
  <si>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</si>
  <si>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</si>
  <si>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</si>
  <si>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</si>
  <si>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</si>
  <si>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</si>
  <si>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</si>
  <si>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</si>
  <si>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</si>
  <si>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</si>
  <si>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</si>
  <si>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</si>
  <si>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</si>
  <si>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</si>
  <si>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</si>
  <si>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</si>
  <si>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</si>
  <si>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</si>
  <si>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</si>
  <si>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</si>
  <si>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</si>
  <si>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</si>
  <si>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</si>
  <si>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</si>
  <si>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</si>
  <si>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</si>
  <si>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</si>
  <si>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</si>
  <si>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</si>
  <si>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</si>
  <si>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</si>
  <si>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</si>
  <si>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</si>
  <si>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</si>
  <si>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</si>
  <si>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</si>
  <si>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</si>
  <si>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</si>
  <si>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</si>
  <si>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</si>
  <si>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</si>
  <si>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</si>
  <si>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</si>
  <si>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</si>
  <si>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</si>
  <si>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</si>
  <si>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</si>
  <si>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</si>
  <si>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</si>
  <si>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</si>
  <si>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</si>
  <si>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</si>
  <si>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</si>
  <si>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</si>
  <si>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</si>
  <si>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</si>
  <si>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</si>
  <si>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</si>
  <si>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</si>
  <si>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</si>
  <si>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</si>
  <si>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</si>
  <si>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</si>
  <si>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</si>
  <si>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</si>
  <si>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</si>
  <si>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</si>
  <si>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</si>
  <si>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</si>
  <si>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</si>
  <si>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</si>
  <si>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</si>
  <si>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</si>
  <si>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</si>
  <si>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</si>
  <si>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</si>
  <si>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</si>
  <si>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</si>
  <si>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</si>
  <si>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</si>
  <si>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</si>
  <si>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</si>
  <si>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</si>
  <si>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</si>
  <si>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</si>
  <si>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</si>
  <si>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</si>
  <si>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</si>
  <si>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</si>
  <si>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</si>
  <si>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</si>
  <si>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</si>
  <si>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</si>
  <si>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</si>
  <si>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</si>
  <si>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</si>
  <si>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</si>
  <si>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</si>
  <si>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</si>
  <si>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</si>
  <si>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</si>
  <si>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</si>
  <si>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</si>
  <si>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</si>
  <si>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</si>
  <si>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</si>
  <si>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</si>
  <si>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</si>
  <si>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</si>
  <si>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</si>
  <si>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</si>
  <si>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</si>
  <si>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</si>
  <si>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</si>
  <si>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</si>
  <si>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</si>
  <si>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</si>
  <si>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</si>
  <si>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</si>
  <si>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</si>
  <si>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</si>
  <si>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</si>
  <si>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</si>
  <si>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</si>
  <si>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</si>
  <si>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</si>
  <si>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</si>
  <si>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</si>
  <si>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</si>
  <si>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</si>
  <si>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</si>
  <si>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</si>
  <si>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</si>
  <si>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</si>
  <si>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</si>
  <si>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</si>
  <si>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</si>
  <si>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</si>
  <si>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</si>
  <si>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</si>
  <si>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</si>
  <si>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</si>
  <si>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</si>
  <si>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</si>
  <si>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</si>
  <si>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</si>
  <si>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</si>
  <si>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</si>
  <si>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</si>
  <si>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</si>
  <si>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</si>
  <si>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</si>
  <si>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</si>
  <si>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</si>
  <si>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</si>
  <si>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</si>
  <si>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</si>
  <si>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</si>
  <si>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</si>
  <si>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</si>
  <si>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</si>
  <si>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</si>
  <si>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</si>
  <si>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</si>
  <si>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</si>
  <si>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</si>
  <si>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</si>
  <si>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</si>
  <si>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</si>
  <si>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</si>
  <si>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</si>
  <si>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</si>
  <si>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</si>
  <si>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</si>
  <si>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</si>
  <si>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</si>
  <si>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</si>
  <si>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</si>
  <si>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</si>
  <si>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</si>
  <si>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</si>
  <si>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</si>
  <si>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</si>
  <si>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</si>
  <si>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</si>
  <si>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</si>
  <si>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</si>
  <si>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</si>
  <si>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</si>
  <si>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</si>
  <si>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</si>
  <si>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</si>
  <si>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</si>
  <si>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</si>
  <si>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</si>
  <si>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</si>
  <si>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</si>
  <si>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</si>
  <si>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</si>
  <si>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</si>
  <si>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</si>
  <si>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</si>
  <si>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</si>
  <si>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</si>
  <si>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</si>
  <si>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</si>
  <si>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</si>
  <si>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</si>
  <si>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</si>
  <si>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</si>
  <si>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</si>
  <si>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</si>
  <si>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</si>
  <si>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</si>
  <si>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</si>
  <si>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</si>
  <si>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</si>
  <si>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</si>
  <si>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</si>
  <si>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</si>
  <si>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</si>
  <si>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</si>
  <si>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</si>
  <si>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</si>
  <si>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</si>
  <si>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</si>
  <si>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</si>
  <si>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</si>
  <si>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</si>
  <si>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</si>
  <si>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</si>
  <si>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</si>
  <si>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</si>
  <si>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</si>
  <si>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</si>
  <si>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</si>
  <si>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</si>
  <si>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</si>
  <si>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</si>
  <si>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</si>
  <si>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</si>
  <si>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</si>
  <si>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</si>
  <si>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</si>
  <si>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</si>
  <si>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</si>
  <si>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</si>
  <si>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</si>
  <si>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</si>
  <si>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</si>
  <si>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</si>
  <si>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</si>
  <si>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</si>
  <si>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</si>
  <si>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</si>
  <si>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</si>
  <si>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</si>
  <si>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</si>
  <si>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</si>
  <si>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</si>
  <si>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</si>
  <si>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</si>
  <si>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</si>
  <si>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</si>
  <si>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</si>
  <si>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</si>
  <si>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</si>
  <si>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</si>
  <si>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</si>
  <si>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</si>
  <si>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</si>
  <si>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</si>
  <si>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</si>
  <si>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</si>
  <si>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</si>
  <si>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</si>
  <si>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</si>
  <si>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</si>
  <si>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</si>
  <si>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</si>
  <si>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</si>
  <si>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</si>
  <si>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</si>
  <si>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</si>
  <si>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</si>
  <si>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</si>
  <si>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</si>
  <si>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</si>
  <si>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</si>
  <si>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</si>
  <si>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</si>
  <si>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</si>
  <si>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</si>
  <si>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</si>
  <si>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</si>
  <si>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</si>
  <si>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</si>
  <si>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</si>
  <si>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</si>
  <si>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</si>
  <si>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</si>
  <si>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</si>
  <si>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</si>
  <si>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</si>
  <si>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</si>
  <si>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</si>
  <si>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</si>
  <si>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</si>
  <si>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</si>
  <si>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</si>
  <si>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</si>
  <si>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</si>
  <si>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</si>
  <si>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</si>
  <si>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</si>
  <si>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</si>
  <si>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</si>
  <si>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</si>
  <si>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</si>
  <si>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</si>
  <si>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</si>
  <si>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</si>
  <si>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</si>
  <si>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</si>
  <si>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</si>
  <si>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</si>
  <si>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</si>
  <si>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</si>
  <si>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</si>
  <si>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</si>
  <si>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</si>
  <si>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</si>
  <si>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</si>
  <si>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</si>
  <si>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</si>
  <si>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</si>
  <si>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</si>
  <si>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</si>
  <si>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</si>
  <si>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</si>
  <si>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</si>
  <si>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</si>
  <si>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</si>
  <si>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</si>
  <si>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</si>
  <si>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</si>
  <si>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</si>
  <si>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</si>
  <si>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</si>
  <si>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</si>
  <si>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</si>
  <si>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</si>
  <si>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</si>
  <si>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</si>
  <si>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</si>
  <si>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</si>
  <si>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</si>
  <si>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</si>
  <si>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</si>
  <si>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</si>
  <si>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</si>
  <si>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</si>
  <si>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</si>
  <si>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</si>
  <si>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</si>
  <si>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</si>
  <si>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</si>
  <si>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</si>
  <si>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</si>
  <si>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</si>
  <si>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</si>
  <si>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</si>
  <si>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</si>
  <si>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</si>
  <si>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</si>
  <si>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</si>
  <si>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</si>
  <si>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</si>
  <si>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</si>
  <si>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</si>
  <si>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</si>
  <si>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</si>
  <si>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</si>
  <si>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</si>
  <si>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</si>
  <si>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</si>
  <si>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</si>
  <si>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</si>
  <si>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</si>
  <si>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</si>
  <si>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</si>
  <si>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</si>
  <si>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</si>
  <si>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</si>
  <si>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</si>
  <si>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</si>
  <si>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</si>
  <si>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</si>
  <si>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</si>
  <si>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</si>
  <si>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</si>
  <si>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</si>
  <si>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</si>
  <si>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</si>
  <si>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</si>
  <si>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</si>
  <si>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</si>
  <si>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</si>
  <si>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</si>
  <si>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</si>
  <si>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</si>
  <si>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</si>
  <si>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</si>
  <si>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</si>
  <si>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</si>
  <si>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</si>
  <si>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</si>
  <si>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</si>
  <si>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</si>
  <si>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</si>
  <si>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</si>
  <si>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</si>
  <si>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</si>
  <si>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</si>
  <si>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</si>
  <si>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</si>
  <si>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</si>
  <si>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</si>
  <si>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</si>
  <si>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</si>
  <si>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</si>
  <si>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</si>
  <si>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</si>
  <si>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</si>
  <si>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</si>
  <si>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</si>
  <si>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</si>
  <si>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</si>
  <si>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</si>
  <si>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</si>
  <si>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</si>
  <si>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</si>
  <si>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</si>
  <si>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</si>
  <si>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</si>
  <si>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</si>
  <si>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</si>
  <si>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</si>
  <si>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</si>
  <si>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</si>
  <si>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</si>
  <si>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</si>
  <si>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</si>
  <si>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</si>
  <si>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</si>
  <si>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</si>
  <si>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</si>
  <si>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</si>
  <si>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</si>
  <si>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</si>
  <si>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</si>
  <si>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</si>
  <si>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</si>
  <si>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</si>
  <si>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</si>
  <si>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</si>
  <si>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</si>
  <si>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</si>
  <si>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</si>
  <si>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</si>
  <si>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</si>
  <si>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</si>
  <si>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</si>
  <si>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</si>
  <si>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</si>
  <si>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</si>
  <si>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</si>
  <si>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</si>
  <si>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</si>
  <si>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</si>
  <si>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</si>
  <si>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</si>
  <si>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</si>
  <si>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</si>
  <si>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</si>
  <si>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</si>
  <si>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</si>
  <si>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</si>
  <si>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</si>
  <si>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</si>
  <si>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</si>
  <si>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</si>
  <si>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</si>
  <si>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</si>
  <si>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</si>
  <si>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</si>
  <si>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</si>
  <si>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</si>
  <si>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</si>
  <si>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</si>
  <si>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</si>
  <si>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</si>
  <si>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</si>
  <si>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</si>
  <si>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</si>
  <si>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</si>
  <si>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</si>
  <si>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</si>
  <si>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</si>
  <si>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</si>
  <si>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</si>
  <si>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</si>
  <si>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</si>
  <si>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</si>
  <si>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</si>
  <si>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</si>
  <si>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</si>
  <si>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</si>
  <si>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</si>
  <si>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</si>
  <si>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</si>
  <si>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</si>
  <si>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</si>
  <si>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</si>
  <si>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</si>
  <si>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</si>
  <si>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</si>
  <si>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</si>
  <si>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</si>
  <si>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</si>
  <si>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</si>
  <si>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</si>
  <si>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</si>
  <si>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</si>
  <si>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</si>
  <si>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</si>
  <si>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</si>
  <si>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</si>
  <si>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</si>
  <si>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</si>
  <si>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</si>
  <si>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</si>
  <si>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</si>
  <si>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</si>
  <si>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</si>
  <si>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</si>
  <si>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</si>
  <si>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</si>
  <si>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</si>
  <si>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</si>
  <si>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</si>
  <si>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</si>
  <si>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</si>
  <si>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</si>
  <si>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</si>
  <si>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</si>
  <si>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</si>
  <si>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</si>
  <si>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</si>
  <si>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</si>
  <si>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</si>
  <si>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</si>
  <si>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</si>
  <si>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</si>
  <si>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</si>
  <si>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</si>
  <si>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</si>
  <si>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</si>
  <si>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</si>
  <si>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</si>
  <si>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</si>
  <si>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</si>
  <si>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</si>
  <si>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</si>
  <si>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</si>
  <si>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</si>
  <si>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</si>
  <si>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</si>
  <si>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</si>
  <si>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</si>
  <si>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</si>
  <si>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</si>
  <si>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</si>
  <si>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</si>
  <si>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</si>
  <si>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</si>
  <si>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</si>
  <si>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</si>
  <si>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</si>
  <si>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</si>
  <si>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</si>
  <si>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</si>
  <si>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</si>
  <si>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</si>
  <si>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</si>
  <si>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</si>
  <si>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</si>
  <si>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</si>
  <si>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</si>
  <si>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</si>
  <si>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</si>
  <si>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</si>
  <si>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</si>
  <si>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</si>
  <si>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</si>
  <si>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</si>
  <si>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</si>
  <si>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</si>
  <si>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</si>
  <si>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</si>
  <si>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</si>
  <si>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</si>
  <si>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</si>
  <si>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</si>
  <si>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</si>
  <si>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</si>
  <si>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</si>
  <si>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</si>
  <si>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</si>
  <si>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</si>
  <si>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</si>
  <si>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</si>
  <si>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</si>
  <si>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</si>
  <si>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</si>
  <si>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</si>
  <si>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</si>
  <si>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</si>
  <si>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</si>
  <si>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</si>
  <si>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</si>
  <si>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</si>
  <si>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</si>
  <si>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</si>
  <si>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</si>
  <si>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</si>
  <si>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</si>
  <si>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</si>
  <si>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</si>
  <si>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</si>
  <si>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</si>
  <si>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</si>
  <si>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</si>
  <si>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</si>
  <si>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</si>
  <si>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</si>
  <si>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</si>
  <si>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</si>
  <si>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</si>
  <si>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</si>
  <si>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</si>
  <si>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</si>
  <si>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</si>
  <si>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</si>
  <si>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</si>
  <si>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</si>
  <si>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</si>
  <si>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</si>
  <si>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</si>
  <si>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</si>
  <si>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</si>
  <si>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</si>
  <si>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</si>
  <si>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</si>
  <si>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</si>
  <si>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</si>
  <si>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</si>
  <si>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</si>
  <si>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</si>
  <si>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</si>
  <si>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</si>
  <si>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</si>
  <si>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</si>
  <si>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</si>
  <si>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</si>
  <si>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</si>
  <si>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</si>
  <si>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</si>
  <si>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</si>
  <si>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</si>
  <si>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</si>
  <si>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</si>
  <si>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</si>
  <si>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</si>
  <si>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</si>
  <si>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</si>
  <si>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</si>
  <si>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</si>
  <si>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</si>
  <si>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</si>
  <si>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</si>
  <si>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</si>
  <si>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</si>
  <si>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</si>
  <si>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</si>
  <si>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</si>
  <si>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</si>
  <si>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</si>
  <si>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</si>
  <si>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</si>
  <si>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</si>
  <si>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</si>
  <si>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</si>
  <si>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</si>
  <si>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</si>
  <si>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</si>
  <si>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</si>
  <si>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</si>
  <si>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</si>
  <si>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</si>
  <si>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</si>
  <si>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</si>
  <si>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</si>
  <si>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</si>
  <si>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</si>
  <si>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</si>
  <si>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</si>
  <si>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</si>
  <si>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</si>
  <si>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</si>
  <si>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</si>
  <si>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</si>
  <si>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</si>
  <si>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</si>
  <si>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</si>
  <si>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</si>
  <si>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</si>
  <si>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</si>
  <si>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</si>
  <si>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</si>
  <si>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</si>
  <si>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</si>
  <si>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</si>
  <si>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</si>
  <si>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</si>
  <si>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</si>
  <si>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</si>
  <si>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</si>
  <si>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</si>
  <si>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</si>
  <si>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</si>
  <si>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</si>
  <si>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</si>
  <si>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</si>
  <si>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</si>
  <si>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</si>
  <si>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</si>
  <si>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</si>
  <si>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</si>
  <si>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</si>
  <si>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</si>
  <si>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</si>
  <si>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</si>
  <si>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</si>
  <si>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</si>
  <si>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</si>
  <si>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</si>
  <si>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</si>
  <si>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</si>
  <si>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</si>
  <si>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</si>
  <si>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</si>
  <si>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</si>
  <si>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</si>
  <si>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</si>
  <si>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</si>
  <si>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</si>
  <si>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</si>
  <si>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</si>
  <si>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</si>
  <si>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</si>
  <si>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</si>
  <si>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</si>
  <si>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</si>
  <si>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</si>
  <si>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</si>
  <si>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</si>
  <si>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</si>
  <si>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</si>
  <si>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</si>
  <si>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</si>
  <si>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</si>
  <si>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</si>
  <si>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</si>
  <si>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</si>
  <si>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</si>
  <si>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</si>
  <si>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</si>
  <si>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</si>
  <si>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</si>
  <si>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</si>
  <si>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</si>
  <si>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</si>
  <si>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</si>
  <si>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</si>
  <si>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</si>
  <si>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</si>
  <si>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</si>
  <si>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</si>
  <si>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</si>
  <si>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</si>
  <si>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</si>
  <si>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</si>
  <si>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</si>
  <si>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</si>
  <si>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</si>
  <si>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</si>
  <si>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</si>
  <si>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</si>
  <si>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</si>
  <si>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</si>
  <si>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</si>
  <si>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</si>
  <si>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</si>
  <si>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</si>
  <si>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</si>
  <si>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</si>
  <si>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</si>
  <si>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</si>
  <si>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</si>
  <si>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</si>
  <si>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</si>
  <si>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</si>
  <si>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</si>
  <si>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</si>
  <si>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</si>
  <si>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</si>
  <si>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</si>
  <si>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</si>
  <si>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</si>
  <si>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</si>
  <si>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</si>
  <si>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</si>
  <si>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</si>
  <si>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</si>
  <si>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</si>
  <si>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</si>
  <si>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</si>
  <si>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</si>
  <si>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</si>
  <si>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</si>
  <si>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</si>
  <si>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</si>
  <si>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</si>
  <si>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</si>
  <si>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</si>
  <si>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</si>
  <si>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</si>
  <si>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</si>
  <si>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</si>
  <si>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</si>
  <si>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</si>
  <si>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</si>
  <si>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</si>
  <si>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</si>
  <si>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</si>
  <si>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</si>
  <si>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</si>
  <si>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</si>
  <si>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</si>
  <si>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</si>
  <si>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</si>
  <si>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</si>
  <si>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</si>
  <si>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</si>
  <si>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</si>
  <si>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</si>
  <si>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</si>
  <si>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</si>
  <si>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</si>
  <si>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</si>
  <si>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</si>
  <si>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</si>
  <si>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</si>
  <si>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</si>
  <si>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</si>
  <si>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</si>
  <si>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</si>
  <si>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</si>
  <si>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</si>
  <si>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</si>
  <si>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</si>
  <si>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</si>
  <si>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</si>
  <si>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</si>
  <si>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</si>
  <si>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</si>
  <si>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</si>
  <si>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</si>
  <si>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</si>
  <si>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</si>
  <si>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</si>
  <si>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</si>
  <si>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</si>
  <si>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</si>
  <si>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</si>
  <si>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</si>
  <si>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</si>
  <si>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</si>
  <si>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</si>
  <si>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</si>
  <si>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</si>
  <si>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</si>
  <si>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</si>
  <si>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</si>
  <si>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</si>
  <si>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</si>
  <si>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</si>
  <si>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</si>
  <si>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</si>
  <si>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</si>
  <si>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</si>
  <si>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</si>
  <si>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</si>
  <si>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</si>
  <si>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</si>
  <si>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</si>
  <si>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</si>
  <si>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</si>
  <si>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</si>
  <si>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</si>
  <si>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</si>
  <si>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</si>
  <si>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</si>
  <si>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</si>
  <si>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</si>
  <si>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</si>
  <si>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</si>
  <si>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</si>
  <si>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</si>
  <si>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</si>
  <si>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</si>
  <si>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</si>
  <si>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</si>
  <si>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</si>
  <si>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</si>
  <si>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</si>
  <si>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</si>
  <si>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</si>
  <si>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</si>
  <si>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</si>
  <si>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</si>
  <si>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</si>
  <si>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</si>
  <si>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</si>
  <si>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</si>
  <si>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</si>
  <si>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</si>
  <si>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</si>
  <si>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</si>
  <si>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</si>
  <si>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</si>
  <si>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</si>
  <si>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</si>
  <si>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</si>
  <si>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</si>
  <si>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</si>
  <si>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</si>
  <si>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</si>
  <si>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</si>
  <si>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</si>
  <si>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</si>
  <si>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</si>
  <si>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</si>
  <si>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</si>
  <si>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</si>
  <si>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</si>
  <si>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</si>
  <si>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</si>
  <si>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</si>
  <si>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</si>
  <si>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</si>
  <si>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</si>
  <si>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</si>
  <si>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</si>
  <si>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</si>
  <si>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</si>
  <si>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</si>
  <si>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</si>
  <si>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</si>
  <si>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</si>
  <si>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</si>
  <si>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</si>
  <si>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</si>
  <si>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</si>
  <si>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</si>
  <si>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</si>
  <si>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</si>
  <si>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</si>
  <si>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</si>
  <si>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</si>
  <si>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</si>
  <si>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</si>
  <si>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</si>
  <si>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</si>
  <si>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</si>
  <si>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</si>
  <si>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</si>
  <si>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</si>
  <si>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</si>
  <si>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</si>
  <si>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</si>
  <si>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</si>
  <si>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</si>
  <si>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</si>
  <si>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</si>
  <si>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</si>
  <si>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</si>
  <si>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</si>
  <si>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</si>
  <si>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</si>
  <si>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</si>
  <si>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</si>
  <si>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</si>
  <si>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</si>
  <si>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</si>
  <si>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</si>
  <si>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</si>
  <si>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</si>
  <si>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</si>
  <si>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</si>
  <si>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</si>
  <si>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</si>
  <si>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</si>
  <si>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</si>
  <si>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</si>
  <si>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</si>
  <si>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</si>
  <si>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</si>
  <si>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</si>
  <si>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</si>
  <si>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</si>
  <si>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</si>
  <si>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</si>
  <si>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</si>
  <si>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</si>
  <si>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</si>
  <si>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</si>
  <si>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</si>
  <si>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</si>
  <si>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</si>
  <si>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</si>
  <si>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</si>
  <si>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</si>
  <si>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</si>
  <si>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</si>
  <si>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</si>
  <si>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</si>
  <si>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</si>
  <si>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</si>
  <si>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</si>
  <si>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</si>
  <si>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</si>
  <si>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</si>
  <si>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</si>
  <si>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</si>
  <si>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</si>
  <si>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</si>
  <si>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</si>
  <si>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</si>
  <si>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</si>
  <si>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</si>
  <si>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</si>
  <si>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</si>
  <si>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</si>
  <si>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</si>
  <si>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</si>
  <si>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</si>
  <si>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</si>
  <si>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</si>
  <si>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</si>
  <si>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</si>
  <si>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</si>
  <si>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</si>
  <si>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</si>
  <si>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</si>
  <si>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</si>
  <si>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</si>
  <si>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</si>
  <si>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</si>
  <si>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</si>
  <si>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</si>
  <si>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</si>
  <si>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</si>
  <si>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</si>
  <si>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</si>
  <si>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</si>
  <si>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</si>
  <si>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</si>
  <si>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</si>
  <si>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</si>
  <si>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</si>
  <si>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</si>
  <si>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</si>
  <si>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</si>
  <si>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</si>
  <si>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</si>
  <si>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</si>
  <si>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</si>
  <si>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</si>
  <si>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</si>
  <si>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</si>
  <si>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</si>
  <si>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</si>
  <si>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</si>
  <si>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</si>
  <si>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</si>
  <si>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</si>
  <si>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</si>
  <si>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</si>
  <si>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</si>
  <si>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</si>
  <si>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</si>
  <si>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</si>
  <si>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</si>
  <si>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</si>
  <si>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</si>
  <si>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</si>
  <si>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</si>
  <si>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</si>
  <si>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</si>
  <si>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</si>
  <si>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</si>
  <si>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</si>
  <si>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</si>
  <si>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</si>
  <si>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</si>
  <si>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</si>
  <si>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</si>
  <si>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</si>
  <si>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</si>
  <si>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</si>
  <si>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</si>
  <si>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</si>
  <si>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</si>
  <si>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</si>
  <si>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</si>
  <si>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</si>
  <si>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</si>
  <si>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</si>
  <si>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</si>
  <si>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</si>
  <si>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</si>
  <si>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</si>
  <si>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</si>
  <si>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</si>
  <si>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</si>
  <si>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</si>
  <si>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</si>
  <si>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</si>
  <si>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</si>
  <si>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</si>
  <si>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</si>
  <si>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</si>
  <si>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</si>
  <si>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</si>
  <si>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</si>
  <si>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</si>
  <si>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</si>
  <si>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</si>
  <si>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</si>
  <si>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</si>
  <si>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</si>
  <si>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</si>
  <si>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</si>
  <si>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</si>
  <si>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</si>
  <si>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</si>
  <si>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</si>
  <si>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</si>
  <si>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</si>
  <si>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</si>
  <si>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</si>
  <si>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</si>
  <si>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</si>
  <si>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</si>
  <si>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</si>
  <si>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</si>
  <si>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</si>
  <si>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</si>
  <si>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</si>
  <si>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</si>
  <si>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</si>
  <si>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</si>
  <si>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</si>
  <si>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</si>
  <si>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</si>
  <si>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</si>
  <si>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</si>
  <si>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</si>
  <si>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</si>
  <si>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</si>
  <si>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</si>
  <si>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</si>
  <si>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</si>
  <si>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</si>
  <si>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</si>
  <si>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</si>
  <si>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</si>
  <si>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</si>
  <si>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</si>
  <si>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</si>
  <si>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</si>
  <si>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</si>
  <si>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</si>
  <si>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</si>
  <si>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</si>
  <si>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</si>
  <si>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</si>
  <si>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</si>
  <si>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</si>
  <si>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</si>
  <si>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</si>
  <si>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</si>
  <si>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</si>
  <si>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</si>
  <si>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</si>
  <si>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</si>
  <si>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</si>
  <si>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</si>
  <si>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</si>
  <si>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</si>
  <si>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</si>
  <si>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</si>
  <si>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</si>
  <si>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</si>
  <si>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</si>
  <si>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</si>
  <si>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</si>
  <si>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</si>
  <si>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</si>
  <si>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</si>
  <si>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</si>
  <si>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</si>
  <si>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</si>
  <si>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</si>
  <si>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</si>
  <si>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</si>
  <si>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</si>
  <si>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</si>
  <si>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</si>
  <si>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</si>
  <si>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</si>
  <si>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</si>
  <si>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</si>
  <si>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</si>
  <si>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</si>
  <si>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</si>
  <si>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</si>
  <si>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</si>
  <si>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</si>
  <si>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</si>
  <si>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</si>
  <si>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</si>
  <si>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</si>
  <si>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</si>
  <si>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</si>
  <si>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</si>
  <si>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</si>
  <si>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</si>
  <si>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</si>
  <si>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</si>
  <si>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</si>
  <si>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</si>
  <si>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</si>
  <si>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</si>
  <si>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</si>
  <si>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</si>
  <si>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</si>
  <si>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</si>
  <si>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</si>
  <si>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</si>
  <si>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</si>
  <si>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</si>
  <si>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</si>
  <si>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</si>
  <si>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</si>
  <si>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</si>
  <si>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</si>
  <si>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</si>
  <si>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</si>
  <si>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</si>
  <si>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</si>
  <si>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</si>
  <si>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</si>
  <si>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</si>
  <si>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</si>
  <si>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</si>
  <si>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</si>
  <si>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</si>
  <si>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</si>
  <si>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</si>
  <si>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</si>
  <si>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</si>
  <si>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</si>
  <si>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</si>
  <si>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</si>
  <si>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</si>
  <si>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</si>
  <si>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</si>
  <si>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</si>
  <si>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</si>
  <si>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</si>
  <si>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</si>
  <si>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</si>
  <si>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</si>
  <si>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</si>
  <si>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</si>
  <si>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</si>
  <si>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</si>
  <si>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</si>
  <si>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</si>
  <si>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</si>
  <si>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</si>
  <si>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</si>
  <si>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</si>
  <si>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</si>
  <si>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</si>
  <si>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</si>
  <si>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</si>
  <si>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</si>
  <si>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</si>
  <si>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</si>
  <si>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</si>
  <si>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</si>
  <si>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</si>
  <si>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</si>
  <si>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</si>
  <si>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</si>
  <si>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</si>
  <si>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</si>
  <si>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</si>
  <si>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</si>
  <si>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</si>
  <si>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</si>
  <si>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</si>
  <si>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</si>
  <si>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</si>
  <si>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</si>
  <si>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</si>
  <si>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</si>
  <si>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</si>
  <si>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</si>
  <si>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</si>
  <si>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</si>
  <si>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</si>
  <si>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</si>
  <si>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</si>
  <si>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</si>
  <si>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</si>
  <si>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</si>
  <si>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</si>
  <si>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</si>
  <si>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</si>
  <si>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</si>
  <si>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</si>
  <si>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</si>
  <si>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</si>
  <si>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</si>
  <si>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</si>
  <si>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</si>
  <si>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</si>
  <si>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</si>
  <si>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</si>
  <si>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</si>
  <si>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</si>
  <si>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</si>
  <si>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</si>
  <si>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</si>
  <si>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</si>
  <si>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</si>
  <si>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</si>
  <si>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</si>
  <si>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</si>
  <si>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</si>
  <si>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</si>
  <si>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</si>
  <si>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</si>
  <si>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</si>
  <si>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</si>
  <si>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</si>
  <si>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</si>
  <si>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</si>
  <si>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</si>
  <si>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</si>
  <si>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</si>
  <si>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</si>
  <si>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</si>
  <si>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</si>
  <si>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</si>
  <si>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</si>
  <si>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</si>
  <si>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</si>
  <si>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</si>
  <si>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</si>
  <si>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</si>
  <si>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</si>
  <si>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</si>
  <si>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</si>
  <si>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</si>
  <si>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</si>
  <si>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</si>
  <si>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</si>
  <si>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</si>
  <si>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</si>
  <si>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</si>
  <si>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</si>
  <si>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</si>
  <si>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</si>
  <si>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</si>
  <si>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</si>
  <si>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</si>
  <si>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</si>
  <si>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</si>
  <si>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</si>
  <si>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</si>
  <si>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</si>
  <si>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</si>
  <si>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</si>
  <si>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</si>
  <si>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</si>
  <si>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</si>
  <si>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</si>
  <si>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</si>
  <si>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</si>
  <si>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</si>
  <si>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</si>
  <si>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</si>
  <si>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</si>
  <si>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</si>
  <si>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</si>
  <si>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</si>
  <si>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</si>
  <si>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</si>
  <si>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</si>
  <si>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</si>
  <si>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</si>
  <si>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</si>
  <si>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</si>
  <si>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</si>
  <si>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</si>
  <si>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</si>
  <si>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</si>
  <si>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</si>
  <si>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</si>
  <si>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</si>
  <si>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</si>
  <si>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</si>
  <si>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</si>
  <si>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</si>
  <si>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</si>
  <si>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</si>
  <si>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</si>
  <si>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</si>
  <si>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</si>
  <si>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</si>
  <si>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</si>
  <si>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</si>
  <si>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</si>
  <si>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</si>
  <si>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</si>
  <si>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</si>
  <si>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</si>
  <si>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</si>
  <si>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</si>
  <si>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</si>
  <si>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</si>
  <si>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</si>
  <si>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</si>
  <si>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</si>
  <si>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</si>
  <si>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</si>
  <si>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</si>
  <si>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</si>
  <si>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</si>
  <si>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</si>
  <si>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</si>
  <si>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</si>
  <si>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</si>
  <si>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</si>
  <si>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</si>
  <si>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</si>
  <si>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</si>
  <si>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</si>
  <si>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</si>
  <si>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</si>
  <si>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</si>
  <si>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</si>
  <si>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</si>
  <si>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</si>
  <si>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</si>
  <si>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</si>
  <si>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</si>
  <si>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</si>
  <si>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</si>
  <si>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</si>
  <si>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</si>
  <si>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</si>
  <si>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</si>
  <si>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</si>
  <si>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</si>
  <si>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</si>
  <si>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</si>
  <si>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</si>
  <si>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</si>
  <si>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</si>
  <si>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</si>
  <si>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</si>
  <si>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</si>
  <si>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</si>
  <si>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</si>
  <si>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</si>
  <si>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</si>
  <si>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</si>
  <si>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</si>
  <si>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</si>
  <si>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</si>
  <si>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</si>
  <si>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</si>
  <si>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</si>
  <si>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</si>
  <si>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</si>
  <si>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</si>
  <si>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</si>
  <si>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</si>
  <si>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</si>
  <si>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</si>
  <si>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</si>
  <si>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</si>
  <si>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</si>
  <si>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</si>
  <si>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</si>
  <si>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</si>
  <si>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</si>
  <si>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</si>
  <si>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</si>
  <si>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</si>
  <si>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</si>
  <si>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</si>
  <si>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</si>
  <si>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</si>
  <si>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</si>
  <si>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</si>
  <si>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</si>
  <si>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</si>
  <si>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</si>
  <si>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</si>
  <si>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</si>
  <si>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</si>
  <si>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</si>
  <si>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</si>
  <si>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</si>
  <si>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</si>
  <si>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</si>
  <si>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</si>
  <si>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</si>
  <si>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</si>
  <si>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</si>
  <si>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</si>
  <si>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</si>
  <si>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</si>
  <si>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</si>
  <si>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</si>
  <si>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</si>
  <si>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</si>
  <si>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</si>
  <si>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</si>
  <si>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</si>
  <si>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</si>
  <si>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</si>
  <si>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</si>
  <si>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</si>
  <si>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</si>
  <si>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</si>
  <si>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</si>
  <si>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</si>
  <si>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</si>
  <si>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</si>
  <si>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</si>
  <si>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</si>
  <si>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</si>
  <si>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</si>
  <si>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</si>
  <si>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</si>
  <si>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</si>
  <si>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</si>
  <si>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</si>
  <si>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</si>
  <si>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</si>
  <si>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</si>
  <si>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</si>
  <si>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</si>
  <si>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</si>
  <si>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</si>
  <si>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</si>
  <si>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</si>
  <si>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</si>
  <si>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</si>
  <si>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</si>
  <si>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</si>
  <si>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</si>
  <si>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</si>
  <si>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</si>
  <si>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</si>
  <si>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</si>
  <si>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</si>
  <si>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</si>
  <si>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</si>
  <si>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</si>
  <si>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</si>
  <si>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</si>
  <si>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</si>
  <si>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</si>
  <si>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</si>
  <si>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</si>
  <si>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</si>
  <si>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</si>
  <si>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</si>
  <si>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</si>
  <si>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</si>
  <si>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</si>
  <si>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</si>
  <si>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</si>
  <si>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</si>
  <si>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</si>
  <si>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</si>
  <si>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</si>
  <si>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</si>
  <si>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</si>
  <si>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</si>
  <si>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</si>
  <si>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</si>
  <si>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</si>
  <si>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</si>
  <si>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</si>
  <si>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</si>
  <si>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</si>
  <si>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</si>
  <si>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</si>
  <si>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</si>
  <si>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</si>
  <si>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</si>
  <si>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</si>
  <si>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</si>
  <si>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</si>
  <si>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</si>
  <si>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</si>
  <si>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</si>
  <si>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</si>
  <si>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</si>
  <si>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</si>
  <si>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</si>
  <si>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</si>
  <si>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</si>
  <si>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</si>
  <si>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</si>
  <si>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</si>
  <si>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</si>
  <si>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</si>
  <si>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</si>
  <si>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</si>
  <si>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</si>
  <si>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</si>
  <si>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</si>
  <si>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</si>
  <si>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</si>
  <si>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</si>
  <si>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</si>
  <si>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</si>
  <si>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</si>
  <si>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</si>
  <si>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</si>
  <si>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</si>
  <si>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</si>
  <si>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</si>
  <si>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</si>
  <si>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</si>
  <si>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</si>
  <si>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</si>
  <si>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</si>
  <si>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</si>
  <si>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</si>
  <si>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</si>
  <si>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</si>
  <si>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</si>
  <si>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</si>
  <si>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</si>
  <si>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</si>
  <si>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</si>
  <si>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</si>
  <si>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</si>
  <si>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</si>
  <si>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</si>
  <si>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</si>
  <si>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</si>
  <si>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</si>
  <si>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</si>
  <si>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</si>
  <si>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</si>
  <si>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</si>
  <si>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</si>
  <si>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</si>
  <si>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</si>
  <si>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</si>
  <si>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</si>
  <si>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</si>
  <si>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</si>
  <si>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</si>
  <si>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</si>
  <si>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</si>
  <si>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</si>
  <si>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</si>
  <si>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</si>
  <si>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</si>
  <si>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</si>
  <si>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</si>
  <si>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</si>
  <si>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</si>
  <si>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</si>
  <si>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</si>
  <si>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</si>
  <si>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</si>
  <si>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</si>
  <si>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</si>
  <si>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</si>
  <si>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</si>
  <si>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</si>
  <si>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</si>
  <si>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</si>
  <si>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</si>
  <si>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</si>
  <si>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</si>
  <si>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</si>
  <si>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</si>
  <si>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</si>
  <si>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</si>
  <si>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</si>
  <si>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</si>
  <si>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</si>
  <si>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</si>
  <si>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</si>
  <si>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</si>
  <si>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</si>
  <si>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</si>
  <si>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</si>
  <si>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</si>
  <si>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</si>
  <si>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</si>
  <si>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</si>
  <si>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</si>
  <si>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</si>
  <si>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</si>
  <si>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</si>
  <si>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</si>
  <si>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</si>
  <si>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</si>
  <si>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</si>
  <si>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</si>
  <si>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</si>
  <si>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</si>
  <si>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</si>
  <si>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</si>
  <si>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</si>
  <si>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</si>
  <si>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</si>
  <si>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</si>
  <si>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</si>
  <si>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</si>
  <si>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</si>
  <si>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</si>
  <si>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</si>
  <si>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</si>
  <si>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</si>
  <si>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</si>
  <si>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</si>
  <si>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</si>
  <si>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</si>
  <si>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</si>
  <si>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</si>
  <si>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</si>
  <si>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</si>
  <si>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</si>
  <si>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</si>
  <si>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</si>
  <si>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</si>
  <si>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</si>
  <si>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</si>
  <si>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</si>
  <si>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</si>
  <si>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</si>
  <si>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</si>
  <si>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</si>
  <si>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</si>
  <si>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</si>
  <si>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</si>
  <si>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</si>
  <si>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</si>
  <si>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</si>
  <si>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</si>
  <si>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</si>
  <si>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</si>
  <si>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</si>
  <si>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</si>
  <si>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</si>
  <si>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</si>
  <si>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</si>
  <si>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</si>
  <si>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</si>
  <si>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</si>
  <si>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</si>
  <si>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</si>
  <si>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</si>
  <si>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</si>
  <si>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</si>
  <si>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</si>
  <si>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</si>
  <si>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</si>
  <si>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</si>
  <si>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</si>
  <si>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</si>
  <si>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</si>
  <si>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</si>
  <si>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</si>
  <si>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</si>
  <si>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</si>
  <si>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</si>
  <si>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</si>
  <si>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</si>
  <si>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</si>
  <si>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</si>
  <si>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</si>
  <si>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</si>
  <si>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</si>
  <si>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</si>
  <si>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</si>
  <si>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</si>
  <si>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</si>
  <si>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</si>
  <si>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</si>
  <si>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</si>
  <si>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</si>
  <si>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</si>
  <si>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</si>
  <si>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</si>
  <si>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</si>
  <si>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</si>
  <si>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</si>
  <si>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</si>
  <si>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</si>
  <si>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</si>
  <si>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</si>
  <si>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</si>
  <si>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</si>
  <si>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</si>
  <si>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</si>
  <si>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</si>
  <si>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</si>
  <si>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</si>
  <si>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</si>
  <si>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</si>
  <si>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</si>
  <si>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</si>
  <si>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</si>
  <si>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</si>
  <si>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</si>
  <si>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</si>
  <si>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</si>
  <si>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</si>
  <si>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</si>
  <si>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</si>
  <si>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</si>
  <si>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</si>
  <si>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</si>
  <si>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</si>
  <si>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</si>
  <si>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</si>
  <si>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</si>
  <si>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</si>
  <si>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</si>
  <si>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</si>
  <si>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</si>
  <si>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</si>
  <si>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</si>
  <si>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</si>
  <si>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</si>
  <si>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</si>
  <si>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</si>
  <si>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</si>
  <si>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</si>
  <si>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</si>
  <si>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</si>
  <si>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</si>
  <si>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</si>
  <si>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</si>
  <si>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</si>
  <si>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</si>
  <si>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</si>
  <si>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</si>
  <si>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</si>
  <si>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</si>
  <si>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</si>
  <si>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</si>
  <si>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</si>
  <si>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</si>
  <si>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</si>
  <si>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</si>
  <si>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</si>
  <si>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</si>
  <si>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</si>
  <si>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</si>
  <si>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</si>
  <si>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</si>
  <si>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</si>
  <si>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</si>
  <si>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</si>
  <si>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</si>
  <si>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</si>
  <si>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</si>
  <si>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</si>
  <si>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</si>
  <si>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</si>
  <si>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</si>
  <si>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</si>
  <si>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</si>
  <si>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</si>
  <si>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</si>
  <si>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</si>
  <si>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</si>
  <si>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</si>
  <si>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</si>
  <si>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</si>
  <si>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</si>
  <si>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</si>
  <si>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</si>
  <si>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</si>
  <si>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</si>
  <si>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</si>
  <si>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</si>
  <si>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</si>
  <si>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</si>
  <si>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</si>
  <si>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</si>
  <si>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</si>
  <si>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</si>
  <si>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</si>
  <si>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</si>
  <si>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</si>
  <si>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</si>
  <si>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</si>
  <si>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</si>
  <si>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</si>
  <si>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</si>
  <si>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</si>
  <si>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</si>
  <si>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</si>
  <si>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</si>
  <si>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</si>
  <si>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</si>
  <si>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</si>
  <si>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</si>
  <si>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</si>
  <si>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</si>
  <si>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</si>
  <si>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</si>
  <si>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</si>
  <si>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</si>
  <si>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</si>
  <si>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</si>
  <si>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</si>
  <si>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</si>
  <si>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</si>
  <si>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</si>
  <si>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</si>
  <si>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</si>
  <si>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</si>
  <si>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</si>
  <si>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</si>
  <si>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</si>
  <si>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</si>
  <si>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</si>
  <si>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</si>
  <si>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</si>
  <si>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</si>
  <si>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</si>
  <si>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</si>
  <si>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</si>
  <si>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</si>
  <si>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</si>
  <si>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</si>
  <si>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</si>
  <si>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</si>
  <si>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</si>
  <si>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</si>
  <si>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</si>
  <si>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</si>
  <si>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</si>
  <si>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</si>
  <si>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</si>
  <si>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</si>
  <si>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</si>
  <si>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</si>
  <si>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</si>
  <si>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</si>
  <si>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</si>
  <si>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</si>
  <si>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</si>
  <si>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</si>
  <si>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</si>
  <si>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</si>
  <si>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</si>
  <si>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</si>
  <si>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</si>
  <si>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</si>
  <si>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</si>
  <si>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</si>
  <si>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</si>
  <si>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</si>
  <si>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</si>
  <si>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</si>
  <si>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</si>
  <si>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</si>
  <si>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</si>
  <si>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</si>
  <si>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</si>
  <si>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</si>
  <si>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</si>
  <si>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</si>
  <si>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</si>
  <si>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</si>
  <si>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</si>
  <si>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</si>
  <si>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</si>
  <si>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</si>
  <si>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</si>
  <si>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</si>
  <si>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</si>
  <si>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</si>
  <si>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</si>
  <si>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</si>
  <si>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</si>
  <si>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</si>
  <si>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</si>
  <si>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</si>
  <si>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</si>
  <si>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</si>
  <si>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</si>
  <si>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</si>
  <si>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</si>
  <si>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</si>
  <si>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</si>
  <si>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</si>
  <si>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</si>
  <si>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</si>
  <si>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</si>
  <si>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</si>
  <si>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</si>
  <si>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</si>
  <si>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</si>
  <si>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</si>
  <si>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</si>
  <si>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</si>
  <si>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</si>
  <si>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</si>
  <si>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</si>
  <si>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</si>
  <si>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</si>
  <si>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</si>
  <si>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</si>
  <si>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</si>
  <si>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</si>
  <si>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</si>
  <si>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</si>
  <si>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</si>
  <si>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</si>
  <si>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</si>
  <si>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</si>
  <si>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</si>
  <si>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</si>
  <si>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</si>
  <si>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</si>
  <si>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</si>
  <si>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</si>
  <si>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</si>
  <si>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</si>
  <si>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</si>
  <si>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</si>
  <si>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</si>
  <si>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</si>
  <si>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</si>
  <si>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</si>
  <si>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</si>
  <si>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</si>
  <si>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</si>
  <si>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</si>
  <si>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</si>
  <si>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</si>
  <si>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</si>
  <si>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</si>
  <si>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</si>
  <si>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</si>
  <si>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</si>
  <si>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</si>
  <si>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</si>
  <si>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</si>
  <si>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</si>
  <si>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</si>
  <si>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</si>
  <si>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</si>
  <si>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</si>
  <si>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</si>
  <si>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</si>
  <si>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</si>
  <si>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</si>
  <si>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</si>
  <si>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</si>
  <si>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</si>
  <si>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</si>
  <si>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</si>
  <si>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</si>
  <si>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</si>
  <si>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</si>
  <si>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</si>
  <si>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</si>
  <si>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</si>
  <si>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</si>
  <si>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</si>
  <si>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</si>
  <si>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</si>
  <si>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</si>
  <si>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</si>
  <si>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</si>
  <si>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</si>
  <si>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</si>
  <si>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</si>
  <si>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</si>
  <si>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</si>
  <si>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</si>
  <si>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</si>
  <si>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</si>
  <si>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</si>
  <si>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</si>
  <si>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</si>
  <si>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</si>
  <si>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</si>
  <si>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</si>
  <si>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</si>
  <si>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</si>
  <si>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</si>
  <si>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</si>
  <si>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</si>
  <si>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</si>
  <si>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</si>
  <si>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</si>
  <si>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</si>
  <si>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</si>
  <si>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</si>
  <si>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</si>
  <si>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</si>
  <si>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</si>
  <si>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</si>
  <si>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</si>
  <si>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</si>
  <si>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</si>
  <si>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</si>
  <si>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</si>
  <si>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</si>
  <si>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</si>
  <si>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</si>
  <si>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</si>
  <si>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</si>
  <si>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</si>
  <si>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</si>
  <si>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</si>
  <si>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</si>
  <si>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</si>
  <si>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</si>
  <si>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</si>
  <si>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</si>
  <si>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</si>
  <si>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</si>
  <si>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</si>
  <si>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</si>
  <si>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</si>
  <si>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</si>
  <si>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</si>
  <si>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</si>
  <si>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</si>
  <si>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</si>
  <si>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</si>
  <si>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</si>
  <si>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</si>
  <si>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</si>
  <si>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</si>
  <si>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</si>
  <si>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</si>
  <si>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</si>
  <si>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</si>
  <si>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</si>
  <si>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</si>
  <si>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</si>
  <si>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</si>
  <si>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</si>
  <si>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</si>
  <si>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</si>
  <si>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</si>
  <si>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</si>
  <si>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</si>
  <si>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</si>
  <si>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</si>
  <si>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</si>
  <si>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</si>
  <si>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</si>
  <si>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</si>
  <si>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</si>
  <si>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</si>
  <si>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</si>
  <si>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</si>
  <si>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</si>
  <si>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</si>
  <si>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</si>
  <si>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</si>
  <si>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</si>
  <si>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</si>
  <si>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</si>
  <si>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</si>
  <si>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</si>
  <si>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</si>
  <si>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</si>
  <si>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</si>
  <si>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</si>
  <si>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</si>
  <si>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</si>
  <si>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</si>
  <si>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</si>
  <si>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</si>
  <si>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</si>
  <si>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</si>
  <si>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</si>
  <si>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</si>
  <si>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</si>
  <si>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</si>
  <si>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</si>
  <si>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</si>
  <si>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</si>
  <si>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</si>
  <si>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</si>
  <si>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</si>
  <si>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</si>
  <si>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</si>
  <si>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</si>
  <si>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</si>
  <si>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</si>
  <si>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</si>
  <si>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</si>
  <si>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</si>
  <si>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</si>
  <si>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</si>
  <si>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</si>
  <si>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</si>
  <si>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</si>
  <si>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</si>
  <si>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</si>
  <si>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</si>
  <si>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</si>
  <si>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</si>
  <si>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</si>
  <si>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</si>
  <si>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</si>
  <si>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</si>
  <si>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</si>
  <si>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</si>
  <si>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</si>
  <si>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</si>
  <si>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</si>
  <si>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</si>
  <si>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</si>
  <si>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</si>
  <si>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</si>
  <si>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</si>
  <si>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</si>
  <si>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</si>
  <si>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</si>
  <si>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</si>
  <si>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</si>
  <si>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</si>
  <si>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</si>
  <si>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</si>
  <si>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</si>
  <si>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</si>
  <si>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</si>
  <si>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</si>
  <si>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</si>
  <si>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</si>
  <si>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</si>
  <si>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</si>
  <si>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</si>
  <si>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</si>
  <si>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</si>
  <si>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</si>
  <si>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</si>
  <si>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</si>
  <si>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</si>
  <si>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</si>
  <si>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</si>
  <si>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</si>
  <si>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</si>
  <si>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</si>
  <si>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</si>
  <si>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</si>
  <si>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</si>
  <si>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</si>
  <si>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</si>
  <si>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</si>
  <si>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</si>
  <si>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</si>
  <si>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</si>
  <si>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</si>
  <si>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</si>
  <si>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</si>
  <si>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</si>
  <si>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</si>
  <si>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</si>
  <si>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</si>
  <si>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</si>
  <si>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</si>
  <si>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</si>
  <si>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</si>
  <si>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</si>
  <si>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</si>
  <si>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</si>
  <si>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</si>
  <si>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</si>
  <si>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</si>
  <si>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</si>
  <si>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</si>
  <si>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</si>
  <si>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</si>
  <si>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</si>
  <si>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</si>
  <si>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</si>
  <si>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</si>
  <si>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</si>
  <si>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</si>
  <si>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</si>
  <si>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</si>
  <si>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</si>
  <si>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</si>
  <si>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</si>
  <si>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</si>
  <si>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</si>
  <si>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</si>
  <si>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</si>
  <si>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</si>
  <si>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</si>
  <si>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</si>
  <si>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</si>
  <si>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</si>
  <si>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</si>
  <si>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</si>
  <si>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</si>
  <si>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</si>
  <si>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</si>
  <si>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</si>
  <si>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</si>
  <si>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</si>
  <si>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</si>
  <si>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</si>
  <si>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</si>
  <si>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</si>
  <si>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</si>
  <si>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</si>
  <si>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</si>
  <si>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</si>
  <si>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</si>
  <si>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</si>
  <si>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</si>
  <si>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</si>
  <si>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</si>
  <si>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</si>
  <si>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</si>
  <si>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</si>
  <si>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</si>
  <si>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</si>
  <si>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</si>
  <si>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</si>
  <si>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</si>
  <si>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</si>
  <si>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</si>
  <si>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</si>
  <si>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</si>
  <si>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</si>
  <si>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</si>
  <si>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</si>
  <si>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</si>
  <si>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</si>
  <si>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</si>
  <si>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</si>
  <si>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</si>
  <si>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</si>
  <si>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</si>
  <si>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</si>
  <si>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</si>
  <si>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</si>
  <si>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</si>
  <si>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</si>
  <si>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</si>
  <si>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</si>
  <si>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</si>
  <si>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</si>
  <si>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</si>
  <si>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</si>
  <si>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</si>
  <si>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</si>
  <si>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</si>
  <si>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</si>
  <si>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</si>
  <si>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</si>
  <si>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</si>
  <si>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</si>
  <si>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</si>
  <si>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</si>
  <si>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</si>
  <si>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</si>
  <si>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</si>
  <si>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</si>
  <si>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</si>
  <si>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</si>
  <si>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</si>
  <si>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</si>
  <si>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</si>
  <si>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</si>
  <si>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</si>
  <si>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</si>
  <si>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</si>
  <si>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</si>
  <si>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</si>
  <si>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</si>
  <si>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</si>
  <si>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</si>
  <si>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</si>
  <si>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</si>
  <si>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</si>
  <si>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</si>
  <si>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</si>
  <si>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</si>
  <si>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</si>
  <si>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</si>
  <si>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</si>
  <si>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</si>
  <si>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</si>
  <si>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</si>
  <si>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</si>
  <si>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</si>
  <si>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</si>
  <si>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</si>
  <si>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</si>
  <si>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</si>
  <si>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</si>
  <si>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</si>
  <si>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</si>
  <si>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</si>
  <si>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</si>
  <si>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</si>
  <si>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</si>
  <si>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</si>
  <si>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</si>
  <si>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</si>
  <si>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</si>
  <si>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</si>
  <si>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</si>
  <si>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</si>
  <si>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</si>
  <si>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</si>
  <si>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</si>
  <si>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</si>
  <si>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</si>
  <si>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</si>
  <si>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</si>
  <si>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</si>
  <si>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</si>
  <si>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</si>
  <si>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</si>
  <si>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</si>
  <si>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</si>
  <si>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</si>
  <si>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</si>
  <si>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</si>
  <si>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</si>
  <si>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</si>
  <si>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</si>
  <si>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</si>
  <si>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</si>
  <si>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</si>
  <si>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</si>
  <si>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</si>
  <si>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</si>
  <si>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</si>
  <si>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</si>
  <si>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</si>
  <si>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</si>
  <si>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</si>
  <si>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</si>
  <si>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</si>
  <si>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</si>
  <si>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</si>
  <si>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</si>
  <si>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</si>
  <si>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</si>
  <si>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</si>
  <si>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</si>
  <si>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</si>
  <si>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</si>
  <si>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</si>
  <si>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</si>
  <si>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</si>
  <si>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</si>
  <si>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</si>
  <si>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</si>
  <si>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</si>
  <si>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</si>
  <si>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</si>
  <si>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</si>
  <si>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</si>
  <si>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</si>
  <si>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</si>
  <si>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</si>
  <si>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</si>
  <si>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</si>
  <si>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</si>
  <si>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</si>
  <si>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</si>
  <si>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</si>
  <si>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</si>
  <si>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</si>
  <si>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</si>
  <si>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</si>
  <si>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</si>
  <si>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</si>
  <si>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</si>
  <si>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</si>
  <si>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</si>
  <si>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</si>
  <si>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</si>
  <si>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</si>
  <si>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</si>
  <si>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</si>
  <si>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</si>
  <si>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</si>
  <si>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</si>
  <si>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</si>
  <si>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</si>
  <si>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</si>
  <si>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</si>
  <si>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</si>
  <si>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</si>
  <si>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</si>
  <si>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</si>
  <si>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</si>
  <si>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</si>
  <si>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</si>
  <si>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</si>
  <si>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</si>
  <si>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</si>
  <si>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</si>
  <si>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</si>
  <si>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</si>
  <si>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</si>
  <si>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</si>
  <si>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</si>
  <si>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</si>
  <si>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</si>
  <si>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</si>
  <si>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</si>
  <si>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</si>
  <si>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</si>
  <si>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</si>
  <si>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</si>
  <si>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</si>
  <si>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</si>
  <si>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</si>
  <si>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</si>
  <si>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</si>
  <si>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</si>
  <si>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</si>
  <si>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</si>
  <si>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</si>
  <si>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</si>
  <si>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</si>
  <si>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</si>
  <si>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</si>
  <si>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</si>
  <si>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</si>
  <si>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</si>
  <si>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</si>
  <si>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</si>
  <si>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</si>
  <si>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</si>
  <si>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</si>
  <si>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</si>
  <si>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</si>
  <si>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</si>
  <si>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</si>
  <si>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</si>
  <si>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</si>
  <si>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</si>
  <si>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</si>
  <si>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</si>
  <si>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</si>
  <si>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</si>
  <si>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</si>
  <si>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</si>
  <si>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</si>
  <si>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</si>
  <si>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</si>
  <si>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</si>
  <si>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</si>
  <si>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</si>
  <si>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</si>
  <si>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</si>
  <si>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</si>
  <si>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</si>
  <si>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</si>
  <si>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</si>
  <si>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</si>
  <si>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</si>
  <si>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</si>
  <si>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</si>
  <si>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</si>
  <si>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</si>
  <si>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</si>
  <si>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</si>
  <si>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</si>
  <si>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</si>
  <si>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</si>
  <si>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</si>
  <si>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</si>
  <si>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</si>
  <si>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</si>
  <si>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</si>
  <si>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</si>
  <si>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</si>
  <si>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</si>
  <si>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</si>
  <si>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</si>
  <si>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</si>
  <si>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</si>
  <si>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</si>
  <si>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</si>
  <si>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</si>
  <si>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</si>
  <si>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</si>
  <si>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</si>
  <si>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</si>
  <si>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</si>
  <si>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</si>
  <si>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</si>
  <si>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</si>
  <si>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</si>
  <si>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</si>
  <si>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</si>
  <si>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</si>
  <si>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</si>
  <si>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</si>
  <si>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</si>
  <si>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</si>
  <si>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</si>
  <si>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</si>
  <si>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</si>
  <si>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</si>
  <si>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</si>
  <si>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</si>
  <si>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</si>
  <si>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</si>
  <si>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</si>
  <si>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</si>
  <si>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</si>
  <si>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</si>
  <si>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</si>
  <si>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</si>
  <si>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</si>
  <si>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</si>
  <si>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</si>
  <si>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</si>
  <si>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</si>
  <si>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</si>
  <si>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</si>
  <si>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</si>
  <si>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</si>
  <si>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</si>
  <si>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</si>
  <si>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</si>
  <si>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</si>
  <si>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</si>
  <si>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</si>
  <si>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</si>
  <si>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</si>
  <si>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</si>
  <si>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</si>
  <si>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</si>
  <si>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</si>
  <si>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</si>
  <si>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</si>
  <si>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</si>
  <si>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</si>
  <si>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</si>
  <si>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</si>
  <si>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</si>
  <si>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</si>
  <si>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</si>
  <si>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</si>
  <si>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</si>
  <si>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</si>
  <si>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</si>
  <si>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</si>
  <si>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</si>
  <si>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</si>
  <si>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</si>
  <si>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</si>
  <si>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</si>
  <si>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</si>
  <si>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</si>
  <si>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</si>
  <si>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</si>
  <si>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</si>
  <si>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</si>
  <si>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</si>
  <si>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</si>
  <si>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</si>
  <si>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</si>
  <si>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</si>
  <si>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</si>
  <si>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</si>
  <si>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</si>
  <si>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</si>
  <si>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</si>
  <si>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</si>
  <si>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</si>
  <si>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</si>
  <si>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</si>
  <si>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</si>
  <si>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</si>
  <si>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</si>
  <si>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</si>
  <si>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</si>
  <si>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</si>
  <si>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</si>
  <si>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</si>
  <si>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</si>
  <si>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</si>
  <si>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</si>
  <si>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</si>
  <si>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</si>
  <si>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</si>
  <si>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</si>
  <si>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</si>
  <si>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</si>
  <si>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</si>
  <si>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</si>
  <si>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</si>
  <si>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</si>
  <si>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</si>
  <si>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</si>
  <si>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</si>
  <si>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</si>
  <si>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</si>
  <si>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</si>
  <si>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</si>
  <si>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</si>
  <si>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</si>
  <si>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</si>
  <si>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</si>
  <si>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</si>
  <si>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</si>
  <si>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</si>
  <si>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</si>
  <si>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</si>
  <si>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</si>
  <si>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</si>
  <si>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</si>
  <si>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</si>
  <si>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</si>
  <si>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</si>
  <si>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</si>
  <si>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</si>
  <si>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</si>
  <si>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</si>
  <si>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</si>
  <si>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</si>
  <si>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</si>
  <si>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</si>
  <si>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</si>
  <si>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</si>
  <si>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</si>
  <si>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</si>
  <si>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</si>
  <si>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</si>
  <si>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</si>
  <si>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</si>
  <si>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</si>
  <si>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</si>
  <si>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</si>
  <si>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</si>
  <si>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</si>
  <si>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</si>
  <si>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</si>
  <si>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</si>
  <si>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</si>
  <si>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</si>
  <si>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</si>
  <si>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</si>
  <si>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</si>
  <si>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</si>
  <si>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</si>
  <si>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</si>
  <si>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</si>
  <si>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</si>
  <si>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</si>
  <si>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</si>
  <si>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</si>
  <si>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</si>
  <si>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</si>
  <si>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</si>
  <si>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</si>
  <si>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</si>
  <si>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</si>
  <si>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</si>
  <si>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</si>
  <si>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</si>
  <si>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</si>
  <si>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</si>
  <si>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</si>
  <si>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</si>
  <si>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</si>
  <si>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</si>
  <si>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</si>
  <si>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</si>
  <si>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</si>
  <si>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</si>
  <si>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</si>
  <si>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</si>
  <si>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</si>
  <si>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</si>
  <si>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</si>
  <si>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</si>
  <si>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</si>
  <si>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</si>
  <si>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</si>
  <si>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</si>
  <si>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</si>
  <si>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</si>
  <si>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</si>
  <si>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</si>
  <si>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</si>
  <si>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</si>
  <si>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</si>
  <si>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</si>
  <si>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</si>
  <si>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</si>
  <si>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</si>
  <si>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</si>
  <si>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</si>
  <si>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</si>
  <si>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</si>
  <si>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</si>
  <si>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</si>
  <si>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</si>
  <si>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</si>
  <si>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</si>
  <si>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</si>
  <si>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</si>
  <si>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</si>
  <si>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</si>
  <si>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</si>
  <si>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</si>
  <si>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</si>
  <si>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</si>
  <si>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</si>
  <si>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</si>
  <si>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</si>
  <si>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</si>
  <si>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</si>
  <si>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</si>
  <si>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</si>
  <si>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</si>
  <si>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</si>
  <si>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</si>
  <si>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</si>
  <si>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</si>
  <si>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</si>
  <si>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</si>
  <si>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</si>
  <si>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</si>
  <si>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</si>
  <si>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</si>
  <si>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</si>
  <si>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</si>
  <si>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</si>
  <si>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</si>
  <si>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</si>
  <si>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</si>
  <si>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</si>
  <si>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</si>
  <si>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</si>
  <si>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</si>
  <si>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</si>
  <si>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</si>
  <si>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</si>
  <si>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</si>
  <si>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</si>
  <si>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</si>
  <si>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</si>
  <si>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</si>
  <si>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</si>
  <si>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</si>
  <si>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</si>
  <si>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</si>
  <si>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</si>
  <si>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</si>
  <si>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</si>
  <si>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</si>
  <si>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</si>
  <si>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</si>
  <si>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</si>
  <si>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</si>
  <si>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</si>
  <si>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</si>
  <si>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</si>
  <si>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</si>
  <si>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</si>
  <si>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</si>
  <si>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</si>
  <si>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</si>
  <si>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</si>
  <si>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</si>
  <si>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</si>
  <si>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</si>
  <si>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</si>
  <si>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</si>
  <si>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</si>
  <si>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</si>
  <si>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</si>
  <si>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</si>
  <si>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</si>
  <si>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</si>
  <si>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</si>
  <si>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</si>
  <si>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</si>
  <si>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</si>
  <si>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</si>
  <si>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</si>
  <si>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</si>
  <si>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</si>
  <si>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</si>
  <si>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</si>
  <si>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</si>
  <si>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</si>
  <si>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</si>
  <si>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</si>
  <si>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</si>
  <si>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</si>
  <si>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</si>
  <si>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</si>
  <si>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</si>
  <si>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</si>
  <si>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</si>
  <si>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</si>
  <si>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</si>
  <si>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</si>
  <si>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</si>
  <si>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</si>
  <si>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</si>
  <si>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</si>
  <si>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</si>
  <si>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</si>
  <si>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</si>
  <si>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</si>
  <si>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</si>
  <si>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</si>
  <si>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</si>
  <si>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</si>
  <si>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</si>
  <si>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</si>
  <si>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</si>
  <si>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</si>
  <si>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</si>
  <si>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</si>
  <si>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</si>
  <si>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</si>
  <si>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</si>
  <si>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</si>
  <si>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</si>
  <si>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</si>
  <si>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</si>
  <si>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</si>
  <si>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</si>
  <si>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</si>
  <si>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</si>
  <si>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</si>
  <si>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</si>
  <si>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</si>
  <si>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</si>
  <si>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</si>
  <si>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</si>
  <si>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</si>
  <si>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</si>
  <si>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</si>
  <si>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</si>
  <si>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</si>
  <si>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</si>
  <si>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</si>
  <si>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</si>
  <si>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</si>
  <si>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</si>
  <si>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</si>
  <si>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</si>
  <si>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</si>
  <si>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</si>
  <si>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</si>
  <si>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</si>
  <si>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</si>
  <si>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</si>
  <si>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</si>
  <si>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</si>
  <si>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</si>
  <si>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</si>
  <si>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</si>
  <si>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</si>
  <si>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</si>
  <si>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</si>
  <si>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</si>
  <si>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</si>
  <si>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</si>
  <si>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</si>
  <si>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</si>
  <si>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</si>
  <si>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</si>
  <si>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</si>
  <si>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</si>
  <si>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</si>
  <si>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</si>
  <si>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</si>
  <si>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</si>
  <si>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</si>
  <si>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</si>
  <si>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</si>
  <si>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</si>
  <si>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</si>
  <si>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</si>
  <si>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</si>
  <si>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</si>
  <si>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</si>
  <si>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</si>
  <si>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</si>
  <si>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</si>
  <si>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</si>
  <si>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</si>
  <si>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</si>
  <si>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</si>
  <si>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</si>
  <si>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</si>
  <si>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</si>
  <si>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</si>
  <si>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</si>
  <si>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</si>
  <si>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</si>
  <si>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</si>
  <si>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</si>
  <si>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</si>
  <si>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</si>
  <si>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</si>
  <si>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</si>
  <si>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</si>
  <si>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</si>
  <si>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</si>
  <si>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</si>
  <si>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</si>
  <si>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</si>
  <si>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</si>
  <si>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</si>
  <si>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</si>
  <si>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</si>
  <si>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</si>
  <si>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</si>
  <si>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</si>
  <si>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</si>
  <si>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</si>
  <si>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</si>
  <si>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</si>
  <si>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</si>
  <si>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</si>
  <si>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</si>
  <si>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</si>
  <si>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</si>
  <si>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</si>
  <si>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</si>
  <si>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</si>
  <si>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</si>
  <si>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</si>
  <si>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</si>
  <si>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</si>
  <si>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</si>
  <si>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</si>
  <si>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</si>
  <si>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</si>
  <si>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</si>
  <si>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</si>
  <si>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</si>
  <si>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</si>
  <si>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</si>
  <si>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</si>
  <si>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</si>
  <si>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</si>
  <si>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</si>
  <si>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</si>
  <si>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</si>
  <si>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</si>
  <si>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</si>
  <si>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</si>
  <si>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</si>
  <si>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</si>
  <si>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</si>
  <si>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</si>
  <si>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</si>
  <si>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</si>
  <si>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</si>
  <si>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</si>
  <si>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</si>
  <si>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</si>
  <si>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</si>
  <si>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</si>
  <si>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</si>
  <si>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</si>
  <si>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</si>
  <si>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</si>
  <si>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</si>
  <si>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</si>
  <si>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</si>
  <si>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</si>
  <si>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</si>
  <si>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</si>
  <si>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</si>
  <si>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</si>
  <si>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</si>
  <si>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</si>
  <si>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</si>
  <si>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</si>
  <si>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</si>
  <si>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</si>
  <si>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</si>
  <si>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</si>
  <si>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</si>
  <si>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</si>
  <si>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</si>
  <si>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</si>
  <si>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</si>
  <si>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</si>
  <si>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</si>
  <si>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</si>
  <si>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</si>
  <si>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</si>
  <si>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</si>
  <si>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</si>
  <si>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</si>
  <si>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</si>
  <si>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</si>
  <si>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</si>
  <si>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</si>
  <si>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</si>
  <si>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</si>
  <si>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</si>
  <si>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</si>
  <si>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</si>
  <si>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</si>
  <si>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</si>
  <si>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</si>
  <si>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</si>
  <si>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</si>
  <si>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</si>
  <si>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</si>
  <si>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</si>
  <si>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</si>
  <si>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</si>
  <si>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</si>
  <si>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</si>
  <si>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</si>
  <si>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</si>
  <si>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</si>
  <si>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</si>
  <si>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</si>
  <si>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</si>
  <si>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</si>
  <si>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</si>
  <si>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</si>
  <si>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</si>
  <si>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</si>
  <si>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</si>
  <si>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</si>
  <si>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</si>
  <si>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</si>
  <si>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</si>
  <si>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</si>
  <si>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</si>
  <si>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</si>
  <si>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</si>
  <si>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</si>
  <si>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</si>
  <si>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</si>
  <si>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</si>
  <si>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</si>
  <si>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</si>
  <si>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</si>
  <si>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</si>
  <si>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</si>
  <si>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</si>
  <si>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</si>
  <si>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</si>
  <si>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</si>
  <si>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</si>
  <si>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</si>
  <si>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</si>
  <si>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</si>
  <si>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</si>
  <si>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</si>
  <si>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</si>
  <si>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</si>
  <si>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</si>
  <si>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</si>
  <si>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</si>
  <si>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</si>
  <si>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</si>
  <si>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</si>
  <si>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</si>
  <si>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</si>
  <si>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</si>
  <si>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</si>
  <si>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</si>
  <si>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</si>
  <si>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</si>
  <si>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</si>
  <si>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</si>
  <si>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</si>
  <si>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</si>
  <si>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</si>
  <si>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</si>
  <si>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</si>
  <si>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</si>
  <si>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</si>
  <si>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</si>
  <si>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</si>
  <si>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</si>
  <si>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</si>
  <si>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</si>
  <si>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</si>
  <si>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</si>
  <si>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</si>
  <si>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</si>
  <si>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</si>
  <si>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</si>
  <si>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</si>
  <si>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</si>
  <si>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</si>
  <si>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</si>
  <si>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</si>
  <si>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</si>
  <si>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</si>
  <si>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</si>
  <si>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</si>
  <si>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</si>
  <si>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</si>
  <si>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</si>
  <si>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</si>
  <si>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</si>
  <si>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</si>
  <si>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</si>
  <si>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</si>
  <si>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</si>
  <si>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</si>
  <si>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</si>
  <si>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</si>
  <si>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</si>
  <si>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</si>
  <si>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</si>
  <si>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</si>
  <si>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</si>
  <si>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</si>
  <si>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</si>
  <si>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</si>
  <si>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</si>
  <si>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</si>
  <si>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</si>
  <si>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</si>
  <si>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</si>
  <si>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</si>
  <si>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</si>
  <si>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</si>
  <si>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</si>
  <si>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</si>
  <si>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</si>
  <si>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</si>
  <si>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</si>
  <si>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</si>
  <si>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</si>
  <si>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</si>
  <si>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</si>
  <si>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</si>
  <si>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</si>
  <si>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</si>
  <si>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</si>
  <si>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</si>
  <si>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</si>
  <si>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</si>
  <si>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</si>
  <si>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</si>
  <si>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</si>
  <si>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</si>
  <si>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</si>
  <si>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</si>
  <si>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</si>
  <si>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</si>
  <si>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</si>
  <si>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</si>
  <si>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</si>
  <si>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</si>
  <si>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</si>
  <si>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</si>
  <si>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</si>
  <si>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</si>
  <si>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</si>
  <si>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</si>
  <si>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</si>
  <si>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</si>
  <si>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</si>
  <si>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</si>
  <si>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</si>
  <si>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</si>
  <si>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</si>
  <si>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</si>
  <si>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</si>
  <si>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</si>
  <si>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</si>
  <si>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</si>
  <si>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</si>
  <si>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</si>
  <si>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</si>
  <si>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</si>
  <si>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</si>
  <si>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</si>
  <si>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</si>
  <si>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</si>
  <si>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</si>
  <si>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</si>
  <si>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</si>
  <si>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</si>
  <si>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</si>
  <si>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</si>
  <si>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</si>
  <si>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</si>
  <si>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</si>
  <si>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</si>
  <si>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</si>
  <si>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</si>
  <si>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</si>
  <si>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</si>
  <si>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</si>
  <si>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</si>
  <si>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</si>
  <si>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</si>
  <si>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</si>
  <si>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</si>
  <si>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</si>
  <si>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</si>
  <si>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</si>
  <si>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</si>
  <si>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</si>
  <si>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</si>
  <si>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</si>
  <si>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</si>
  <si>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</si>
  <si>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</si>
  <si>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</si>
  <si>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</si>
  <si>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</si>
  <si>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</si>
  <si>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</si>
  <si>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</si>
  <si>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</si>
  <si>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</si>
  <si>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</si>
  <si>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</si>
  <si>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</si>
  <si>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</si>
  <si>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</si>
  <si>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</si>
  <si>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</si>
  <si>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</si>
  <si>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</si>
  <si>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</si>
  <si>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</si>
  <si>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</si>
  <si>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</si>
  <si>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</si>
  <si>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</si>
  <si>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</si>
  <si>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</si>
  <si>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</si>
  <si>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</si>
  <si>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</si>
  <si>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</si>
  <si>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</si>
  <si>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</si>
  <si>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</si>
  <si>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</si>
  <si>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</si>
  <si>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</si>
  <si>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</si>
  <si>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</si>
  <si>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</si>
  <si>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</si>
  <si>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</si>
  <si>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</si>
  <si>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</si>
  <si>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</si>
  <si>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</si>
  <si>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</si>
  <si>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</si>
  <si>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</si>
  <si>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</si>
  <si>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</si>
  <si>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</si>
  <si>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</si>
  <si>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</si>
  <si>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</si>
  <si>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</si>
  <si>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</si>
  <si>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</si>
  <si>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</si>
  <si>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</si>
  <si>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</si>
  <si>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</si>
  <si>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</si>
  <si>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</si>
  <si>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</si>
  <si>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</si>
  <si>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</si>
  <si>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</si>
  <si>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</si>
  <si>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</si>
  <si>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</si>
  <si>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</si>
  <si>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</si>
  <si>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</si>
  <si>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</si>
  <si>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</si>
  <si>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</si>
  <si>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</si>
  <si>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</si>
  <si>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</si>
  <si>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</si>
  <si>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</si>
  <si>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</si>
  <si>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</si>
  <si>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</si>
  <si>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</si>
  <si>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</si>
  <si>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</si>
  <si>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</si>
  <si>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</si>
  <si>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</si>
  <si>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</si>
  <si>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</si>
  <si>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</si>
  <si>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</si>
  <si>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</si>
  <si>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</si>
  <si>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</si>
  <si>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</si>
  <si>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</si>
  <si>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</si>
  <si>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</si>
  <si>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</si>
  <si>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</si>
  <si>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</si>
  <si>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</si>
  <si>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</si>
  <si>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</si>
  <si>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</si>
  <si>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</si>
  <si>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</si>
  <si>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</si>
  <si>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</si>
  <si>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</si>
  <si>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</si>
  <si>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</si>
  <si>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</si>
  <si>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</si>
  <si>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</si>
  <si>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</si>
  <si>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</si>
  <si>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</si>
  <si>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</si>
  <si>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</si>
  <si>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</si>
  <si>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</si>
  <si>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</si>
  <si>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</si>
  <si>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</si>
  <si>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</si>
  <si>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</si>
  <si>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</si>
  <si>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</si>
  <si>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</si>
  <si>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</si>
  <si>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</si>
  <si>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</si>
  <si>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</si>
  <si>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</si>
  <si>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</si>
  <si>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</si>
  <si>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</si>
  <si>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</si>
  <si>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</si>
  <si>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</si>
  <si>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</si>
  <si>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</si>
  <si>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</si>
  <si>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</si>
  <si>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</si>
  <si>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</si>
  <si>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</si>
  <si>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</si>
  <si>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</si>
  <si>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</si>
  <si>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</si>
  <si>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</si>
  <si>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</si>
  <si>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</si>
  <si>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</si>
  <si>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</si>
  <si>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</si>
  <si>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</si>
  <si>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</si>
  <si>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</si>
  <si>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</si>
  <si>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</si>
  <si>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</si>
  <si>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</si>
  <si>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</si>
  <si>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</si>
  <si>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</si>
  <si>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</si>
  <si>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</si>
  <si>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</si>
  <si>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</si>
  <si>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</si>
  <si>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</si>
  <si>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</si>
  <si>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</si>
  <si>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</si>
  <si>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</si>
  <si>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</si>
  <si>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</si>
  <si>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</si>
  <si>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</si>
  <si>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</si>
  <si>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</si>
  <si>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</si>
  <si>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</si>
  <si>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</si>
  <si>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</si>
  <si>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</si>
  <si>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</si>
  <si>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</si>
  <si>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</si>
  <si>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</si>
  <si>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</si>
  <si>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</si>
  <si>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</si>
  <si>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</si>
  <si>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</si>
  <si>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</si>
  <si>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</si>
  <si>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</si>
  <si>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</si>
  <si>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</si>
  <si>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</si>
  <si>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</si>
  <si>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</si>
  <si>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</si>
  <si>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</si>
  <si>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</si>
  <si>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</si>
  <si>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</si>
  <si>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</si>
  <si>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</si>
  <si>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</si>
  <si>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</si>
  <si>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</si>
  <si>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</si>
  <si>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</si>
  <si>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</si>
  <si>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</si>
  <si>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</si>
  <si>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</si>
  <si>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</si>
  <si>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</si>
  <si>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</si>
  <si>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</si>
  <si>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</si>
  <si>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</si>
  <si>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</si>
  <si>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</si>
  <si>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</si>
  <si>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</si>
  <si>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</si>
  <si>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</si>
  <si>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</si>
  <si>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</si>
  <si>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</si>
  <si>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</si>
  <si>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</si>
  <si>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</si>
  <si>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</si>
  <si>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</si>
  <si>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</si>
  <si>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</si>
  <si>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</si>
  <si>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</si>
  <si>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</si>
  <si>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</si>
  <si>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</si>
  <si>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</si>
  <si>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</si>
  <si>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</si>
  <si>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</si>
  <si>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</si>
  <si>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</si>
  <si>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</si>
  <si>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</si>
  <si>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</si>
  <si>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</si>
  <si>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</si>
  <si>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</si>
  <si>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</si>
  <si>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</si>
  <si>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</si>
  <si>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</si>
  <si>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</si>
  <si>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</si>
  <si>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</si>
  <si>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</si>
  <si>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</si>
  <si>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</si>
  <si>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</si>
  <si>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</si>
  <si>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</si>
  <si>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</si>
  <si>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</si>
  <si>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</si>
  <si>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</si>
  <si>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</si>
  <si>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</si>
  <si>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</si>
  <si>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</si>
  <si>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</si>
  <si>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</si>
  <si>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</si>
  <si>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</si>
  <si>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</si>
  <si>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</si>
  <si>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</si>
  <si>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</si>
  <si>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</si>
  <si>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</si>
  <si>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</si>
  <si>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</si>
  <si>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</si>
  <si>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</si>
  <si>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</si>
  <si>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</si>
  <si>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</si>
  <si>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</si>
  <si>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</si>
  <si>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</si>
  <si>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</si>
  <si>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</si>
  <si>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</si>
  <si>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</si>
  <si>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</si>
  <si>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</si>
  <si>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</si>
  <si>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</si>
  <si>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</si>
  <si>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</si>
  <si>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</si>
  <si>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</si>
  <si>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</si>
  <si>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</si>
  <si>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</si>
  <si>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</si>
  <si>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</si>
  <si>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</si>
  <si>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</si>
  <si>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</si>
  <si>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</si>
  <si>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</si>
  <si>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</si>
  <si>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</si>
  <si>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</si>
  <si>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</si>
  <si>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</si>
  <si>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</si>
  <si>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</si>
  <si>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</si>
  <si>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</si>
  <si>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</si>
  <si>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</si>
  <si>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</si>
  <si>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</si>
  <si>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</si>
  <si>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</si>
  <si>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</si>
  <si>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</si>
  <si>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</si>
  <si>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</si>
  <si>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</si>
  <si>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</si>
  <si>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</si>
  <si>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</si>
  <si>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</si>
  <si>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</si>
  <si>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</si>
  <si>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</si>
  <si>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</si>
  <si>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</si>
  <si>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</si>
  <si>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</si>
  <si>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</si>
  <si>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</si>
  <si>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</si>
  <si>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</si>
  <si>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</si>
  <si>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</si>
  <si>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</si>
  <si>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</si>
  <si>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</si>
  <si>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</si>
  <si>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</si>
  <si>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</si>
  <si>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</si>
  <si>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</si>
  <si>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</si>
  <si>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</si>
  <si>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</si>
  <si>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</si>
  <si>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</si>
  <si>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</si>
  <si>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</si>
  <si>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</si>
  <si>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</si>
  <si>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</si>
  <si>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</si>
  <si>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</si>
  <si>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</si>
  <si>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</si>
  <si>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</si>
  <si>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</si>
  <si>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</si>
  <si>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</si>
  <si>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</si>
  <si>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</si>
  <si>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</si>
  <si>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</si>
  <si>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</si>
  <si>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</si>
  <si>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</si>
  <si>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</si>
  <si>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</si>
  <si>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</si>
  <si>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</si>
  <si>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</si>
  <si>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</si>
  <si>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</si>
  <si>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</si>
  <si>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</si>
  <si>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</si>
  <si>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</si>
  <si>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</si>
  <si>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</si>
  <si>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</si>
  <si>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</si>
  <si>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</si>
  <si>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</si>
  <si>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</si>
  <si>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</si>
  <si>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</si>
  <si>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</si>
  <si>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</si>
  <si>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</si>
  <si>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</si>
  <si>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</si>
  <si>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</si>
  <si>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</si>
  <si>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</si>
  <si>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</si>
  <si>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</si>
  <si>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</si>
  <si>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</si>
  <si>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</si>
  <si>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</si>
  <si>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</si>
  <si>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</si>
  <si>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</si>
  <si>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</si>
  <si>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</si>
  <si>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</si>
  <si>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</si>
  <si>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</si>
  <si>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</si>
  <si>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</si>
  <si>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</si>
  <si>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</si>
  <si>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</si>
  <si>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</si>
  <si>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</si>
  <si>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</si>
  <si>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</si>
  <si>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</si>
  <si>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</si>
  <si>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</si>
  <si>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</si>
  <si>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</si>
  <si>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</si>
  <si>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</si>
  <si>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</si>
  <si>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</si>
  <si>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</si>
  <si>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</si>
  <si>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</si>
  <si>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</si>
  <si>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</si>
  <si>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</si>
  <si>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</si>
  <si>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</si>
  <si>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</si>
  <si>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</si>
  <si>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</si>
  <si>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</si>
  <si>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</si>
  <si>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</si>
  <si>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</si>
  <si>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</si>
  <si>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</si>
  <si>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</si>
  <si>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</si>
  <si>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</si>
  <si>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</si>
  <si>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</si>
  <si>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</si>
  <si>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</si>
  <si>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</si>
  <si>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</si>
  <si>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</si>
  <si>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</si>
  <si>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</si>
  <si>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</si>
  <si>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</si>
  <si>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</si>
  <si>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</si>
  <si>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</si>
  <si>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</si>
  <si>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</si>
  <si>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</si>
  <si>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</si>
  <si>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</si>
  <si>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</si>
  <si>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</si>
  <si>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</si>
  <si>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</si>
  <si>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</si>
  <si>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</si>
  <si>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</si>
  <si>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</si>
  <si>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</si>
  <si>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</si>
  <si>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</si>
  <si>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</si>
  <si>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</si>
  <si>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</si>
  <si>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</si>
  <si>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</si>
  <si>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</si>
  <si>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</si>
  <si>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</si>
  <si>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</si>
  <si>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</si>
  <si>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</si>
  <si>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</si>
  <si>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</si>
  <si>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</si>
  <si>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</si>
  <si>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</si>
  <si>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</si>
  <si>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</si>
  <si>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</si>
  <si>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</si>
  <si>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</si>
  <si>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</si>
  <si>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</si>
  <si>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</si>
  <si>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</si>
  <si>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</si>
  <si>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</si>
  <si>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</si>
  <si>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</si>
  <si>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</si>
  <si>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</si>
  <si>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</si>
  <si>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</si>
  <si>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</si>
  <si>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</si>
  <si>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</si>
  <si>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</si>
  <si>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</si>
  <si>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</si>
  <si>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</si>
  <si>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</si>
  <si>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</si>
  <si>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</si>
  <si>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</si>
  <si>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</si>
  <si>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</si>
  <si>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</si>
  <si>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</si>
  <si>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</si>
  <si>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</si>
  <si>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</si>
  <si>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</si>
  <si>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</si>
  <si>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</si>
  <si>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</si>
  <si>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</si>
  <si>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</si>
  <si>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</si>
  <si>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</si>
  <si>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</si>
  <si>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</si>
  <si>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</si>
  <si>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</si>
  <si>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</si>
  <si>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</si>
  <si>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</si>
  <si>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</si>
  <si>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</si>
  <si>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</si>
  <si>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</si>
  <si>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</si>
  <si>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</si>
  <si>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</si>
  <si>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</si>
  <si>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</si>
  <si>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</si>
  <si>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</si>
  <si>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</si>
  <si>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</si>
  <si>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</si>
  <si>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</si>
  <si>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</si>
  <si>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</si>
  <si>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</si>
  <si>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</si>
  <si>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</si>
  <si>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</si>
  <si>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</si>
  <si>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</si>
  <si>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</si>
  <si>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</si>
  <si>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</si>
  <si>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</si>
  <si>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</si>
  <si>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</si>
  <si>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</si>
  <si>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</si>
  <si>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</si>
  <si>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</si>
  <si>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</si>
  <si>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</si>
  <si>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</si>
  <si>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</si>
  <si>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</si>
  <si>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</si>
  <si>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</si>
  <si>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</si>
  <si>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</si>
  <si>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</si>
  <si>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</si>
  <si>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</si>
  <si>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</si>
  <si>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</si>
  <si>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</si>
  <si>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</si>
  <si>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</si>
  <si>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</si>
  <si>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</si>
  <si>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</si>
  <si>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</si>
  <si>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</si>
  <si>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</si>
  <si>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</si>
  <si>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</si>
  <si>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</si>
  <si>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</si>
  <si>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</si>
  <si>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</si>
  <si>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</si>
  <si>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</si>
  <si>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</si>
  <si>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</si>
  <si>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</si>
  <si>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</si>
  <si>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</si>
  <si>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</si>
  <si>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</si>
  <si>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</si>
  <si>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</si>
  <si>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</si>
  <si>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</si>
  <si>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</si>
  <si>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</si>
  <si>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</si>
  <si>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</si>
  <si>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</si>
  <si>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</si>
  <si>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</si>
  <si>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</si>
  <si>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</si>
  <si>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</si>
  <si>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</si>
  <si>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</si>
  <si>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</si>
  <si>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</si>
  <si>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</si>
  <si>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</si>
  <si>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</si>
  <si>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</si>
  <si>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</si>
  <si>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</si>
  <si>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</si>
  <si>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</si>
  <si>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</si>
  <si>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</si>
  <si>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</si>
  <si>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</si>
  <si>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</si>
  <si>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</si>
  <si>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</si>
  <si>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</si>
  <si>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</si>
  <si>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</si>
  <si>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</si>
  <si>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</si>
  <si>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</si>
  <si>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</si>
  <si>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</si>
  <si>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</si>
  <si>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</si>
  <si>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</si>
  <si>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</si>
  <si>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</si>
  <si>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</si>
  <si>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</si>
  <si>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</si>
  <si>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</si>
  <si>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</si>
  <si>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</si>
  <si>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</si>
  <si>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</si>
  <si>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</si>
  <si>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</si>
  <si>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</si>
  <si>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</si>
  <si>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</si>
  <si>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</si>
  <si>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</si>
  <si>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</si>
  <si>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</si>
  <si>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</si>
  <si>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</si>
  <si>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</si>
  <si>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</si>
  <si>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</si>
  <si>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</si>
  <si>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</si>
  <si>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</si>
  <si>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</si>
  <si>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</si>
  <si>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</si>
  <si>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</si>
  <si>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</si>
  <si>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</si>
  <si>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</si>
  <si>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</si>
  <si>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</si>
  <si>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</si>
  <si>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</si>
  <si>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</si>
  <si>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</si>
  <si>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</si>
  <si>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</si>
  <si>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</si>
  <si>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</si>
  <si>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</si>
  <si>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</si>
  <si>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</si>
  <si>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</si>
  <si>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</si>
  <si>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</si>
  <si>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</si>
  <si>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</si>
  <si>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</si>
  <si>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</si>
  <si>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</si>
  <si>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</si>
  <si>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</si>
  <si>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</si>
  <si>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</si>
  <si>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</si>
  <si>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</si>
  <si>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</si>
  <si>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</si>
  <si>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</si>
  <si>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</si>
  <si>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</si>
  <si>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</si>
  <si>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</si>
  <si>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</si>
  <si>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</si>
  <si>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</si>
  <si>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</si>
  <si>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</si>
  <si>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</si>
  <si>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</si>
  <si>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</si>
  <si>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</si>
  <si>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</si>
  <si>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</si>
  <si>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</si>
  <si>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</si>
  <si>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</si>
  <si>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</si>
  <si>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</si>
  <si>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</si>
  <si>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</si>
  <si>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</si>
  <si>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</si>
  <si>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</si>
  <si>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</si>
  <si>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</si>
  <si>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</si>
  <si>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</si>
  <si>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</si>
  <si>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</si>
  <si>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</si>
  <si>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</si>
  <si>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</si>
  <si>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</si>
  <si>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</si>
  <si>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</si>
  <si>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</si>
  <si>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</si>
  <si>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</si>
  <si>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</si>
  <si>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</si>
  <si>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</si>
  <si>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</si>
  <si>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</si>
  <si>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</si>
  <si>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</si>
  <si>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</si>
  <si>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</si>
  <si>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</si>
  <si>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</si>
  <si>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</si>
  <si>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</si>
  <si>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</si>
  <si>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</si>
  <si>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</si>
  <si>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</si>
  <si>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</si>
  <si>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</si>
  <si>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</si>
  <si>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</si>
  <si>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</si>
  <si>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</si>
  <si>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</si>
  <si>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</si>
  <si>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</si>
  <si>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</si>
  <si>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</si>
  <si>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</si>
  <si>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</si>
  <si>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</si>
  <si>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</si>
  <si>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</si>
  <si>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</si>
  <si>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</si>
  <si>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</si>
  <si>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</si>
  <si>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</si>
  <si>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</si>
  <si>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</si>
  <si>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</si>
  <si>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</si>
  <si>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</si>
  <si>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</si>
  <si>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</si>
  <si>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</si>
  <si>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</si>
  <si>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</si>
  <si>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</si>
  <si>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</si>
  <si>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</si>
  <si>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</si>
  <si>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</si>
  <si>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</si>
  <si>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</si>
  <si>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</si>
  <si>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</si>
  <si>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</si>
  <si>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</si>
  <si>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</si>
  <si>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</si>
  <si>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</si>
  <si>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</si>
  <si>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</si>
  <si>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</si>
  <si>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</si>
  <si>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</si>
  <si>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</si>
  <si>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</si>
  <si>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</si>
  <si>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</si>
  <si>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</si>
  <si>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</si>
  <si>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</si>
  <si>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</si>
  <si>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</si>
  <si>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</si>
  <si>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</si>
  <si>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</si>
  <si>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</si>
  <si>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</si>
  <si>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</si>
  <si>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</si>
  <si>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</si>
  <si>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</si>
  <si>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</si>
  <si>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</si>
  <si>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</si>
  <si>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</si>
  <si>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</si>
  <si>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</si>
  <si>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</si>
  <si>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</si>
  <si>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</si>
  <si>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</si>
  <si>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</si>
  <si>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</si>
  <si>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</si>
  <si>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</si>
  <si>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</si>
  <si>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</si>
  <si>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</si>
  <si>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</si>
  <si>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</si>
  <si>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</si>
  <si>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</si>
  <si>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</si>
  <si>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</si>
  <si>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</si>
  <si>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</si>
  <si>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</si>
  <si>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</si>
  <si>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</si>
  <si>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</si>
  <si>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</si>
  <si>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</si>
  <si>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</si>
  <si>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</si>
  <si>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</si>
  <si>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</si>
  <si>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</si>
  <si>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</si>
  <si>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</si>
  <si>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</si>
  <si>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</si>
  <si>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</si>
  <si>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</si>
  <si>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</si>
  <si>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</si>
  <si>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</si>
  <si>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</si>
  <si>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</si>
  <si>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</si>
  <si>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</si>
  <si>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</si>
  <si>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</si>
  <si>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</si>
  <si>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</si>
  <si>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</si>
  <si>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</si>
  <si>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</si>
  <si>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</si>
  <si>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</si>
  <si>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</si>
  <si>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</si>
  <si>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</si>
  <si>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</si>
  <si>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</si>
  <si>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</si>
  <si>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</si>
  <si>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</si>
  <si>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</si>
  <si>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</si>
  <si>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</si>
  <si>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</si>
  <si>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</si>
  <si>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</si>
  <si>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</si>
  <si>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</si>
  <si>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</si>
  <si>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</si>
  <si>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</si>
  <si>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</si>
  <si>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</si>
  <si>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</si>
  <si>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</si>
  <si>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</si>
  <si>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</si>
  <si>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</si>
  <si>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</si>
  <si>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</si>
  <si>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</si>
  <si>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</si>
  <si>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</si>
  <si>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</si>
  <si>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</si>
  <si>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</si>
  <si>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</si>
  <si>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</si>
  <si>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</si>
  <si>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</si>
  <si>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</si>
  <si>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</si>
  <si>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</si>
  <si>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</si>
  <si>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</si>
  <si>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</si>
  <si>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</si>
  <si>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</si>
  <si>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</si>
  <si>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</si>
  <si>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</si>
  <si>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</si>
  <si>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</si>
  <si>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</si>
  <si>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</si>
  <si>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</si>
  <si>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</si>
  <si>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</si>
  <si>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</si>
  <si>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</si>
  <si>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</si>
  <si>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</si>
  <si>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</si>
  <si>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</si>
  <si>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</si>
  <si>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</si>
  <si>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</si>
  <si>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</si>
  <si>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</si>
  <si>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</si>
  <si>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</si>
  <si>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</si>
  <si>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</si>
  <si>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</si>
  <si>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</si>
  <si>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</si>
  <si>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</si>
  <si>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</si>
  <si>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</si>
  <si>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</si>
  <si>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</si>
  <si>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</si>
  <si>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</si>
  <si>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</si>
  <si>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</si>
  <si>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</si>
  <si>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</si>
  <si>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</si>
  <si>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</si>
  <si>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</si>
  <si>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</si>
  <si>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</si>
  <si>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</si>
  <si>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</si>
  <si>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</si>
  <si>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</si>
  <si>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</si>
  <si>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</si>
  <si>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</si>
  <si>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</si>
  <si>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</si>
  <si>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</si>
  <si>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</si>
  <si>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</si>
  <si>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</si>
  <si>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</si>
  <si>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</si>
  <si>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</si>
  <si>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</si>
  <si>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</si>
  <si>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</si>
  <si>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</si>
  <si>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</si>
  <si>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</si>
  <si>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</si>
  <si>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</si>
  <si>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</si>
  <si>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</si>
  <si>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</si>
  <si>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</si>
  <si>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</si>
  <si>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</si>
  <si>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</si>
  <si>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</si>
  <si>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</si>
  <si>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</si>
  <si>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</si>
  <si>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</si>
  <si>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</si>
  <si>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</si>
  <si>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</si>
  <si>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</si>
  <si>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</si>
  <si>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</si>
  <si>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</si>
  <si>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</si>
  <si>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</si>
  <si>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</si>
  <si>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</si>
  <si>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</si>
  <si>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</si>
  <si>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</si>
  <si>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</si>
  <si>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</si>
  <si>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</si>
  <si>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</si>
  <si>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</si>
  <si>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</si>
  <si>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</si>
  <si>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</si>
  <si>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</si>
  <si>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</si>
  <si>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</si>
  <si>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</si>
  <si>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</si>
  <si>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</si>
  <si>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</si>
  <si>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</si>
  <si>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</si>
  <si>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</si>
  <si>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</si>
  <si>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</si>
  <si>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</si>
  <si>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</si>
  <si>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</si>
  <si>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</si>
  <si>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</si>
  <si>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</si>
  <si>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</si>
  <si>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</si>
  <si>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</si>
  <si>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</si>
  <si>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</si>
  <si>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</si>
  <si>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</si>
  <si>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</si>
  <si>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</si>
  <si>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</si>
  <si>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</si>
  <si>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</si>
  <si>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</si>
  <si>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</si>
  <si>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</si>
  <si>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</si>
  <si>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</si>
  <si>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</si>
  <si>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</si>
  <si>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</si>
  <si>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</si>
  <si>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</si>
  <si>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</si>
  <si>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</si>
  <si>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</si>
  <si>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</si>
  <si>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</si>
  <si>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</si>
  <si>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</si>
  <si>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</si>
  <si>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</si>
  <si>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</si>
  <si>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</si>
  <si>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</si>
  <si>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</si>
  <si>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</si>
  <si>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</si>
  <si>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</si>
  <si>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</si>
  <si>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</si>
  <si>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</si>
  <si>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</si>
  <si>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</si>
  <si>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</si>
  <si>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</si>
  <si>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</si>
  <si>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</si>
  <si>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</si>
  <si>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</si>
  <si>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</si>
  <si>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</si>
  <si>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</si>
  <si>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</si>
  <si>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</si>
  <si>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</si>
  <si>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</si>
  <si>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</si>
  <si>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</si>
  <si>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</si>
  <si>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</si>
  <si>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</si>
  <si>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</si>
  <si>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</si>
  <si>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</si>
  <si>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</si>
  <si>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</si>
  <si>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</si>
  <si>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</si>
  <si>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</si>
  <si>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</si>
  <si>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</si>
  <si>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</si>
  <si>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</si>
  <si>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</si>
  <si>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</si>
  <si>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</si>
  <si>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</si>
  <si>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</si>
  <si>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</si>
  <si>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</si>
  <si>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</si>
  <si>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</si>
  <si>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</si>
  <si>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</si>
  <si>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</si>
  <si>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</si>
  <si>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</si>
  <si>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</si>
  <si>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</si>
  <si>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</si>
  <si>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</si>
  <si>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</si>
  <si>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</si>
  <si>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</si>
  <si>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</si>
  <si>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</si>
  <si>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</si>
  <si>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</si>
  <si>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</si>
  <si>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</si>
  <si>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</si>
  <si>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</si>
  <si>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</si>
  <si>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</si>
  <si>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</si>
  <si>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</si>
  <si>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</si>
  <si>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</si>
  <si>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</si>
  <si>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</si>
  <si>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</si>
  <si>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</si>
  <si>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</si>
  <si>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</si>
  <si>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</si>
  <si>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</si>
  <si>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</si>
  <si>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</si>
  <si>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</si>
  <si>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</si>
  <si>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</si>
  <si>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</si>
  <si>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</si>
  <si>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</si>
  <si>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</si>
  <si>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</si>
  <si>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</si>
  <si>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</si>
  <si>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</si>
  <si>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</si>
  <si>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</si>
  <si>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</si>
  <si>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</si>
  <si>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</si>
  <si>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</si>
  <si>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</si>
  <si>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</si>
  <si>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</si>
  <si>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</si>
  <si>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</si>
  <si>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</si>
  <si>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</si>
  <si>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</si>
  <si>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</si>
  <si>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</si>
  <si>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</si>
  <si>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</si>
  <si>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</si>
  <si>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</si>
  <si>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</si>
  <si>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</si>
  <si>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</si>
  <si>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</si>
  <si>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</si>
  <si>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</si>
  <si>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</si>
  <si>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</si>
  <si>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</si>
  <si>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</si>
  <si>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</si>
  <si>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</si>
  <si>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</si>
  <si>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</si>
  <si>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</si>
  <si>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</si>
  <si>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</si>
  <si>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</si>
  <si>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</si>
  <si>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</si>
  <si>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</si>
  <si>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</si>
  <si>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</si>
  <si>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</si>
  <si>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</si>
  <si>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</si>
  <si>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</si>
  <si>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</si>
  <si>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</si>
  <si>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</si>
  <si>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</si>
  <si>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</si>
  <si>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</si>
  <si>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</si>
  <si>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</si>
  <si>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</si>
  <si>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</si>
  <si>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</si>
  <si>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</si>
  <si>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</si>
  <si>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</si>
  <si>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</si>
  <si>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</si>
  <si>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</si>
  <si>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</si>
  <si>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</si>
  <si>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</si>
  <si>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</si>
  <si>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</si>
  <si>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</si>
  <si>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</si>
  <si>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</si>
  <si>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</si>
  <si>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</si>
  <si>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</si>
  <si>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</si>
  <si>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</si>
  <si>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</si>
  <si>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</si>
  <si>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</si>
  <si>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</si>
  <si>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</si>
  <si>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</si>
  <si>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</si>
  <si>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</si>
  <si>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</si>
  <si>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</si>
  <si>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</si>
  <si>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</si>
  <si>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</si>
  <si>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</si>
  <si>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</si>
  <si>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</si>
  <si>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</si>
  <si>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</si>
  <si>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</si>
  <si>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</si>
  <si>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</si>
  <si>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</si>
  <si>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</si>
  <si>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</si>
  <si>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</si>
  <si>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</si>
  <si>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</si>
  <si>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</si>
  <si>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</si>
  <si>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</si>
  <si>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</si>
  <si>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</si>
  <si>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</si>
  <si>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</si>
  <si>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</si>
  <si>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</si>
  <si>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</si>
  <si>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</si>
  <si>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</si>
  <si>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</si>
  <si>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</si>
  <si>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</si>
  <si>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</si>
  <si>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</si>
  <si>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</si>
  <si>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</si>
  <si>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</si>
  <si>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</si>
  <si>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</si>
  <si>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</si>
  <si>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</si>
  <si>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</si>
  <si>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</si>
  <si>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</si>
  <si>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</si>
  <si>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</si>
  <si>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</si>
  <si>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</si>
  <si>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</si>
  <si>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</si>
  <si>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</si>
  <si>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</si>
  <si>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</si>
  <si>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</si>
  <si>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</si>
  <si>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</si>
  <si>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</si>
  <si>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</si>
  <si>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</si>
  <si>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</si>
  <si>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</si>
  <si>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</si>
  <si>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</si>
  <si>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</si>
  <si>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</si>
  <si>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</si>
  <si>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</si>
  <si>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</si>
  <si>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</si>
  <si>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</si>
  <si>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</si>
  <si>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</si>
  <si>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</si>
  <si>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</si>
  <si>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</si>
  <si>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</si>
  <si>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</si>
  <si>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</si>
  <si>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</si>
  <si>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</si>
  <si>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</si>
  <si>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</si>
  <si>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</si>
  <si>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</si>
  <si>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</si>
  <si>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</si>
  <si>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</si>
  <si>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</si>
  <si>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</si>
  <si>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</si>
  <si>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</si>
  <si>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</si>
  <si>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</si>
  <si>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</si>
  <si>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</si>
  <si>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</si>
  <si>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</si>
  <si>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</si>
  <si>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</si>
  <si>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</si>
  <si>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</si>
  <si>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</si>
  <si>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</si>
  <si>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</si>
  <si>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</si>
  <si>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</si>
  <si>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</si>
  <si>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</si>
  <si>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</si>
  <si>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</si>
  <si>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</si>
  <si>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</si>
  <si>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</si>
  <si>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</si>
  <si>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</si>
  <si>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</si>
  <si>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</si>
  <si>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</si>
  <si>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</si>
  <si>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</si>
  <si>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</si>
  <si>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</si>
  <si>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</si>
  <si>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</si>
  <si>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</si>
  <si>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</si>
  <si>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</si>
  <si>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</si>
  <si>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</si>
  <si>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</si>
  <si>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</si>
  <si>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</si>
  <si>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</si>
  <si>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</si>
  <si>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</si>
  <si>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</si>
  <si>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</si>
  <si>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</si>
  <si>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</si>
  <si>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</si>
  <si>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</si>
  <si>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</si>
  <si>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</si>
  <si>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</si>
  <si>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</si>
  <si>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</si>
  <si>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</si>
  <si>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</si>
  <si>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</si>
  <si>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</si>
  <si>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</si>
  <si>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</si>
  <si>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</si>
  <si>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</si>
  <si>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</si>
  <si>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</si>
  <si>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</si>
  <si>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</si>
  <si>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</si>
  <si>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</si>
  <si>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</si>
  <si>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</si>
  <si>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</si>
  <si>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</si>
  <si>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</si>
  <si>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</si>
  <si>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</si>
  <si>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</si>
  <si>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</si>
  <si>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</si>
  <si>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</si>
  <si>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</si>
  <si>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</si>
  <si>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</si>
  <si>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</si>
  <si>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</si>
  <si>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</si>
  <si>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</si>
  <si>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</si>
  <si>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</si>
  <si>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</si>
  <si>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</si>
  <si>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</si>
  <si>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</si>
  <si>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</si>
  <si>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</si>
  <si>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</si>
  <si>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</si>
  <si>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</si>
  <si>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</si>
  <si>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</si>
  <si>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</si>
  <si>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</si>
  <si>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</si>
  <si>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</si>
  <si>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</si>
  <si>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</si>
  <si>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</si>
  <si>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</si>
  <si>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</si>
  <si>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</si>
  <si>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</si>
  <si>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</si>
  <si>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</si>
  <si>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</si>
  <si>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</si>
  <si>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</si>
  <si>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</si>
  <si>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</si>
  <si>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</si>
  <si>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</si>
  <si>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</si>
  <si>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</si>
  <si>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</si>
  <si>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</si>
  <si>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</si>
  <si>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</si>
  <si>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</si>
  <si>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</si>
  <si>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</si>
  <si>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</si>
  <si>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</si>
  <si>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</si>
  <si>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</si>
  <si>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</si>
  <si>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</si>
  <si>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</si>
  <si>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</si>
  <si>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</si>
  <si>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</si>
  <si>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</si>
  <si>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</si>
  <si>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</si>
  <si>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</si>
  <si>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</si>
  <si>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</si>
  <si>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</si>
  <si>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</si>
  <si>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</si>
  <si>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</si>
  <si>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</si>
  <si>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</si>
  <si>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</si>
  <si>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</si>
  <si>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</si>
  <si>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</si>
  <si>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</si>
  <si>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</si>
  <si>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</si>
  <si>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</si>
  <si>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</si>
  <si>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</si>
  <si>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</si>
  <si>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</si>
  <si>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</si>
  <si>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</si>
  <si>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</si>
  <si>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</si>
  <si>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</si>
  <si>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</si>
  <si>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</si>
  <si>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</si>
  <si>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</si>
  <si>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</si>
  <si>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</si>
  <si>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</si>
  <si>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</si>
  <si>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</si>
  <si>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</si>
  <si>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</si>
  <si>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</si>
  <si>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</si>
  <si>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</si>
  <si>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</si>
  <si>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</si>
  <si>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</si>
  <si>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</si>
  <si>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</si>
  <si>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</si>
  <si>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</si>
  <si>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</si>
  <si>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</si>
  <si>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</si>
  <si>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</si>
  <si>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</si>
  <si>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</si>
  <si>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</si>
  <si>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</si>
  <si>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</si>
  <si>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</si>
  <si>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</si>
  <si>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</si>
  <si>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</si>
  <si>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</si>
  <si>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</si>
  <si>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</si>
  <si>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</si>
  <si>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</si>
  <si>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</si>
  <si>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</si>
  <si>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</si>
  <si>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</si>
  <si>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</si>
  <si>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</si>
  <si>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</si>
  <si>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</si>
  <si>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</si>
  <si>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</si>
  <si>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</si>
  <si>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</si>
  <si>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</si>
  <si>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</si>
  <si>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</si>
  <si>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</si>
  <si>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</si>
  <si>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</si>
  <si>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</si>
  <si>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</si>
  <si>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</si>
  <si>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</si>
  <si>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</si>
  <si>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</si>
  <si>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</si>
  <si>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</si>
  <si>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</si>
  <si>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</si>
  <si>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</si>
  <si>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</si>
  <si>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</si>
  <si>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</si>
  <si>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</si>
  <si>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</si>
  <si>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</si>
  <si>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</si>
  <si>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</si>
  <si>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</si>
  <si>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</si>
  <si>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</si>
  <si>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</si>
  <si>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</si>
  <si>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</si>
  <si>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</si>
  <si>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</si>
  <si>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</si>
  <si>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</si>
  <si>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</si>
  <si>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</si>
  <si>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</si>
  <si>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</si>
  <si>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</si>
  <si>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</si>
  <si>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</si>
  <si>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</si>
  <si>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</si>
  <si>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</si>
  <si>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</si>
  <si>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</si>
  <si>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</si>
  <si>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</si>
  <si>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</si>
  <si>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</si>
  <si>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</si>
  <si>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</si>
  <si>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</si>
  <si>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</si>
  <si>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</si>
  <si>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</si>
  <si>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</si>
  <si>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</si>
  <si>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</si>
  <si>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</si>
  <si>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</si>
  <si>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</si>
  <si>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</si>
  <si>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</si>
  <si>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</si>
  <si>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</si>
  <si>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</si>
  <si>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</si>
  <si>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</si>
  <si>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</si>
  <si>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</si>
  <si>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</si>
  <si>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</si>
  <si>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</si>
  <si>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</si>
  <si>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</si>
  <si>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</si>
  <si>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</si>
  <si>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</si>
  <si>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</si>
  <si>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</si>
  <si>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</si>
  <si>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</si>
  <si>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</si>
  <si>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</si>
  <si>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</si>
  <si>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</si>
  <si>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</si>
  <si>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</si>
  <si>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</si>
  <si>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</si>
  <si>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</si>
  <si>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</si>
  <si>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</si>
  <si>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</si>
  <si>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</si>
  <si>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</si>
  <si>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</si>
  <si>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</si>
  <si>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</si>
  <si>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</si>
  <si>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</si>
  <si>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</si>
  <si>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</si>
  <si>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</si>
  <si>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</si>
  <si>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</si>
  <si>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</si>
  <si>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</si>
  <si>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</si>
  <si>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</si>
  <si>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</si>
  <si>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</si>
  <si>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</si>
  <si>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</si>
  <si>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</si>
  <si>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</si>
  <si>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</si>
  <si>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</si>
  <si>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</si>
  <si>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</si>
  <si>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</si>
  <si>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</si>
  <si>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</si>
  <si>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</si>
  <si>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</si>
  <si>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</si>
  <si>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</si>
  <si>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</si>
  <si>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</si>
  <si>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</si>
  <si>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</si>
  <si>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</si>
  <si>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</si>
  <si>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</si>
  <si>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</si>
  <si>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</si>
  <si>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</si>
  <si>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</si>
  <si>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</si>
  <si>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</si>
  <si>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</si>
  <si>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</si>
  <si>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</si>
  <si>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</si>
  <si>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</si>
  <si>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</si>
  <si>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</si>
  <si>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</si>
  <si>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</si>
  <si>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</si>
  <si>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</si>
  <si>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</si>
  <si>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</si>
  <si>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</si>
  <si>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</si>
  <si>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</si>
  <si>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</si>
  <si>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</si>
  <si>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</si>
  <si>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</si>
  <si>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</si>
  <si>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</si>
  <si>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</si>
  <si>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</si>
  <si>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</si>
  <si>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</si>
  <si>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</si>
  <si>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</si>
  <si>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</si>
  <si>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</si>
  <si>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</si>
  <si>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</si>
  <si>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</si>
  <si>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</si>
  <si>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</si>
  <si>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</si>
  <si>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</si>
  <si>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</si>
  <si>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</si>
  <si>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</si>
  <si>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</si>
  <si>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</si>
  <si>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</si>
  <si>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</si>
  <si>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</si>
  <si>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</si>
  <si>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</si>
  <si>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</si>
  <si>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</si>
  <si>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</si>
  <si>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</si>
  <si>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</si>
  <si>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</si>
  <si>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</si>
  <si>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</si>
  <si>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</si>
  <si>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</si>
  <si>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</si>
  <si>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</si>
  <si>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</si>
  <si>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</si>
  <si>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</si>
  <si>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</si>
  <si>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</si>
  <si>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</si>
  <si>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</si>
  <si>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</si>
  <si>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</si>
  <si>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</si>
  <si>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</si>
  <si>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</si>
  <si>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</si>
  <si>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</si>
  <si>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</si>
  <si>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</si>
  <si>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</si>
  <si>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</si>
  <si>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</si>
  <si>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</si>
  <si>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</si>
  <si>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</si>
  <si>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</si>
  <si>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</si>
  <si>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</si>
  <si>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</si>
  <si>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</si>
  <si>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</si>
  <si>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</si>
  <si>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</si>
  <si>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</si>
  <si>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</si>
  <si>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</si>
  <si>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</si>
  <si>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</si>
  <si>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</si>
  <si>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</si>
  <si>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</si>
  <si>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</si>
  <si>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</si>
  <si>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</si>
  <si>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</si>
  <si>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</si>
  <si>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</si>
  <si>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</si>
  <si>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</si>
  <si>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</si>
  <si>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</si>
  <si>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</si>
  <si>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</si>
  <si>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</si>
  <si>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</si>
  <si>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</si>
  <si>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</si>
  <si>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</si>
  <si>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</si>
  <si>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</si>
  <si>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</si>
  <si>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</si>
  <si>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</si>
  <si>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</si>
  <si>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</si>
  <si>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</si>
  <si>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</si>
  <si>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</si>
  <si>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</si>
  <si>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</si>
  <si>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</si>
  <si>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</si>
  <si>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</si>
  <si>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</si>
  <si>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</si>
  <si>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</si>
  <si>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</si>
  <si>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</si>
  <si>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</si>
  <si>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</si>
  <si>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</si>
  <si>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</si>
  <si>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</si>
  <si>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</si>
  <si>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</si>
  <si>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</si>
  <si>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</si>
  <si>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</si>
  <si>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</si>
  <si>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</si>
  <si>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</si>
  <si>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</si>
  <si>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</si>
  <si>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</si>
  <si>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</si>
  <si>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</si>
  <si>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</si>
  <si>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</si>
  <si>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</si>
  <si>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</si>
  <si>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</si>
  <si>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</si>
  <si>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</si>
  <si>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</si>
  <si>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</si>
  <si>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</si>
  <si>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</si>
  <si>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</si>
  <si>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</si>
  <si>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</si>
  <si>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</si>
  <si>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</si>
  <si>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</si>
  <si>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</si>
  <si>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</si>
  <si>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</si>
  <si>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</si>
  <si>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</si>
  <si>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</si>
  <si>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</si>
  <si>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</si>
  <si>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</si>
  <si>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</si>
  <si>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</si>
  <si>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</si>
  <si>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</si>
  <si>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</si>
  <si>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</si>
  <si>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</si>
  <si>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</si>
  <si>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</si>
  <si>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</si>
  <si>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</si>
  <si>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</si>
  <si>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</si>
  <si>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</si>
  <si>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</si>
  <si>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</si>
  <si>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</si>
  <si>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</si>
  <si>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</si>
  <si>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</si>
  <si>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</si>
  <si>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</si>
  <si>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</si>
  <si>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</si>
  <si>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</si>
  <si>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</si>
  <si>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</si>
  <si>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</si>
  <si>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</si>
  <si>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</si>
  <si>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</si>
  <si>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</si>
  <si>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</si>
  <si>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</si>
  <si>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</si>
  <si>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</si>
  <si>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</si>
  <si>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</si>
  <si>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</si>
  <si>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</si>
  <si>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</si>
  <si>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</si>
  <si>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</si>
  <si>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</si>
  <si>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</si>
  <si>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</si>
  <si>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</si>
  <si>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</si>
  <si>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</si>
  <si>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</si>
  <si>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</si>
  <si>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</si>
  <si>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</si>
  <si>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</si>
  <si>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</si>
  <si>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</si>
  <si>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</si>
  <si>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</si>
  <si>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</si>
  <si>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</si>
  <si>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</si>
  <si>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</si>
  <si>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</si>
  <si>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</si>
  <si>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</si>
  <si>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</si>
  <si>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</si>
  <si>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</si>
  <si>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</si>
  <si>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</si>
  <si>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</si>
  <si>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</si>
  <si>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</si>
  <si>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</si>
  <si>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</si>
  <si>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</si>
  <si>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</si>
  <si>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</si>
  <si>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</si>
  <si>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</si>
  <si>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</si>
  <si>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</si>
  <si>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</si>
  <si>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</si>
  <si>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</si>
  <si>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</si>
  <si>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</si>
  <si>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</si>
  <si>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</si>
  <si>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</si>
  <si>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</si>
  <si>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</si>
  <si>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</si>
  <si>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</si>
  <si>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</si>
  <si>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</si>
  <si>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</si>
  <si>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</si>
  <si>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</si>
  <si>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</si>
  <si>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</si>
  <si>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</si>
  <si>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</si>
  <si>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</si>
  <si>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</si>
  <si>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</si>
  <si>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</si>
  <si>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</si>
  <si>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</si>
  <si>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</si>
  <si>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</si>
  <si>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</si>
  <si>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</si>
  <si>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</si>
  <si>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</si>
  <si>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</si>
  <si>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</si>
  <si>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</si>
  <si>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</si>
  <si>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</si>
  <si>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</si>
  <si>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</si>
  <si>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</si>
  <si>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</si>
  <si>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</si>
  <si>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</si>
  <si>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</si>
  <si>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</si>
  <si>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</si>
  <si>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</si>
  <si>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</si>
  <si>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</si>
  <si>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</si>
  <si>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</si>
  <si>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</si>
  <si>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</si>
  <si>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</si>
  <si>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</si>
  <si>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</si>
  <si>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</si>
  <si>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</si>
  <si>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</si>
  <si>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</si>
  <si>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</si>
  <si>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</si>
  <si>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</si>
  <si>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</si>
  <si>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</si>
  <si>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</si>
  <si>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</si>
  <si>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</si>
  <si>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</si>
  <si>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</si>
  <si>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</si>
  <si>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</si>
  <si>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</si>
  <si>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</si>
  <si>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</si>
  <si>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</si>
  <si>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</si>
  <si>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</si>
  <si>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</si>
  <si>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</si>
  <si>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</si>
  <si>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</si>
  <si>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</si>
  <si>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</si>
  <si>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</si>
  <si>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</si>
  <si>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</si>
  <si>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</si>
  <si>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</si>
  <si>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</si>
  <si>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</si>
  <si>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</si>
  <si>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</si>
  <si>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</si>
  <si>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</si>
  <si>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</si>
  <si>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</si>
  <si>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</si>
  <si>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</si>
  <si>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</si>
  <si>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</si>
  <si>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</si>
  <si>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</si>
  <si>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</si>
  <si>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</si>
  <si>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</si>
  <si>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</si>
  <si>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</si>
  <si>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</si>
  <si>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</si>
  <si>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</si>
  <si>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</si>
  <si>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</si>
  <si>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</si>
  <si>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</si>
  <si>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</si>
  <si>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</si>
  <si>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</si>
  <si>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</si>
  <si>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</si>
  <si>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</si>
  <si>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</si>
  <si>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</si>
  <si>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</si>
  <si>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</si>
  <si>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</si>
  <si>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</si>
  <si>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</si>
  <si>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</si>
  <si>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</si>
  <si>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</si>
  <si>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</si>
  <si>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</si>
  <si>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</si>
  <si>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</si>
  <si>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</si>
  <si>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</si>
  <si>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</si>
  <si>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</si>
  <si>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</si>
  <si>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</si>
  <si>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</si>
  <si>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</si>
  <si>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</si>
  <si>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</si>
  <si>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</si>
  <si>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</si>
  <si>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</si>
  <si>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</si>
  <si>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</si>
  <si>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</si>
  <si>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</si>
  <si>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</si>
  <si>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</si>
  <si>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</si>
  <si>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</si>
  <si>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</si>
  <si>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</si>
  <si>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</si>
  <si>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</si>
  <si>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</si>
  <si>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</si>
  <si>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</si>
  <si>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</si>
  <si>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</si>
  <si>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</si>
  <si>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</si>
  <si>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</si>
  <si>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</si>
  <si>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</si>
  <si>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</si>
  <si>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</si>
  <si>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</si>
  <si>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</si>
  <si>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</si>
  <si>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</si>
  <si>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</si>
  <si>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</si>
  <si>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</si>
  <si>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</si>
  <si>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</si>
  <si>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</si>
  <si>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</si>
  <si>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</si>
  <si>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</si>
  <si>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</si>
  <si>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</si>
  <si>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</si>
  <si>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</si>
  <si>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</si>
  <si>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</si>
  <si>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</si>
  <si>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</si>
  <si>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</si>
  <si>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</si>
  <si>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</si>
  <si>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</si>
  <si>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</si>
  <si>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</si>
  <si>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</si>
  <si>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</si>
  <si>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</si>
  <si>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</si>
  <si>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</si>
  <si>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</si>
  <si>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</si>
  <si>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</si>
  <si>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</si>
  <si>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</si>
  <si>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</si>
  <si>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</si>
  <si>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</si>
  <si>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</si>
  <si>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</si>
  <si>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</si>
  <si>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</si>
  <si>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</si>
  <si>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</si>
  <si>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</si>
  <si>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</si>
  <si>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</si>
  <si>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</si>
  <si>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</si>
  <si>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</si>
  <si>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</si>
  <si>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</si>
  <si>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</si>
  <si>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</si>
  <si>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</si>
  <si>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</si>
  <si>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</si>
  <si>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</si>
  <si>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</si>
  <si>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</si>
  <si>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</si>
  <si>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</si>
  <si>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</si>
  <si>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</si>
  <si>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</si>
  <si>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</si>
  <si>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</si>
  <si>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</si>
  <si>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</si>
  <si>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</si>
  <si>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</si>
  <si>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</si>
  <si>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</si>
  <si>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</si>
  <si>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</si>
  <si>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</si>
  <si>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</si>
  <si>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</si>
  <si>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</si>
  <si>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</si>
  <si>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</si>
  <si>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</si>
  <si>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</si>
  <si>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</si>
  <si>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</si>
  <si>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</si>
  <si>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</si>
  <si>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</si>
  <si>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</si>
  <si>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</si>
  <si>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</si>
  <si>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</si>
  <si>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</si>
  <si>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</si>
  <si>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</si>
  <si>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</si>
  <si>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</si>
  <si>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</si>
  <si>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</si>
  <si>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</si>
  <si>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</si>
  <si>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</si>
  <si>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</si>
  <si>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</si>
  <si>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</si>
  <si>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</si>
  <si>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</si>
  <si>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</si>
  <si>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</si>
  <si>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</si>
  <si>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</si>
  <si>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</si>
  <si>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</si>
  <si>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</si>
  <si>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</si>
  <si>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</si>
  <si>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</si>
  <si>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</si>
  <si>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</si>
  <si>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</si>
  <si>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</si>
  <si>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</si>
  <si>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</si>
  <si>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</si>
  <si>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</si>
  <si>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</si>
  <si>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</si>
  <si>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</si>
  <si>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</si>
  <si>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</si>
  <si>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</si>
  <si>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</si>
  <si>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</si>
  <si>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</si>
  <si>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</si>
  <si>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</si>
  <si>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</si>
  <si>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</si>
  <si>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</si>
  <si>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</si>
  <si>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</si>
  <si>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</si>
  <si>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</si>
  <si>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</si>
  <si>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</si>
  <si>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</si>
  <si>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</si>
  <si>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</si>
  <si>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</si>
  <si>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</si>
  <si>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</si>
  <si>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</si>
  <si>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</si>
  <si>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</si>
  <si>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</si>
  <si>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</si>
  <si>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</si>
  <si>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</si>
  <si>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</si>
  <si>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</si>
  <si>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</si>
  <si>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</si>
  <si>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</si>
  <si>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</si>
  <si>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</si>
  <si>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</si>
  <si>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</si>
  <si>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</si>
  <si>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</si>
  <si>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</si>
  <si>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</si>
  <si>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</si>
  <si>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</si>
  <si>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</si>
  <si>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</si>
  <si>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</si>
  <si>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</si>
  <si>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</si>
  <si>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</si>
  <si>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</si>
  <si>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</si>
  <si>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</si>
  <si>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</si>
  <si>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</si>
  <si>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</si>
  <si>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</si>
  <si>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</si>
  <si>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</si>
  <si>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</si>
  <si>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</si>
  <si>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</si>
  <si>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</si>
  <si>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</si>
  <si>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</si>
  <si>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</si>
  <si>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</si>
  <si>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</si>
  <si>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</si>
  <si>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</si>
  <si>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</si>
  <si>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</si>
  <si>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</si>
  <si>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</si>
  <si>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</si>
  <si>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</si>
  <si>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</si>
  <si>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</si>
  <si>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</si>
  <si>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</si>
  <si>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</si>
  <si>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</si>
  <si>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</si>
  <si>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</si>
  <si>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</si>
  <si>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</si>
  <si>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</si>
  <si>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</si>
  <si>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</si>
  <si>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</si>
  <si>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</si>
  <si>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</si>
  <si>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</si>
  <si>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</si>
  <si>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</si>
  <si>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</si>
  <si>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</si>
  <si>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</si>
  <si>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</si>
  <si>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</si>
  <si>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</si>
  <si>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</si>
  <si>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</si>
  <si>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</si>
  <si>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</si>
  <si>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</si>
  <si>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</si>
  <si>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</si>
  <si>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</si>
  <si>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</si>
  <si>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</si>
  <si>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</si>
  <si>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</si>
  <si>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</si>
  <si>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</si>
  <si>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</si>
  <si>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</si>
  <si>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</si>
  <si>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</si>
  <si>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</si>
  <si>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</si>
  <si>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</si>
  <si>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</si>
  <si>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</si>
  <si>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</si>
  <si>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</si>
  <si>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</si>
  <si>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</si>
  <si>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</si>
  <si>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</si>
  <si>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</si>
  <si>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</si>
  <si>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</si>
  <si>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</si>
  <si>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</si>
  <si>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</si>
  <si>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</si>
  <si>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</si>
  <si>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</si>
  <si>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</si>
  <si>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</si>
  <si>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</si>
  <si>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</si>
  <si>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</si>
  <si>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</si>
  <si>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</si>
  <si>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</si>
  <si>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</si>
  <si>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</si>
  <si>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</si>
  <si>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</si>
  <si>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</si>
  <si>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</si>
  <si>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</si>
  <si>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</si>
  <si>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</si>
  <si>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</si>
  <si>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</si>
  <si>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</si>
  <si>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</si>
  <si>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</si>
  <si>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</si>
  <si>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</si>
  <si>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</si>
  <si>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</si>
  <si>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</si>
  <si>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</si>
  <si>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</si>
  <si>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</si>
  <si>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</si>
  <si>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</si>
  <si>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</si>
  <si>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</si>
  <si>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</si>
  <si>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</si>
  <si>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</si>
  <si>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</si>
  <si>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</si>
  <si>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</si>
  <si>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</si>
  <si>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</si>
  <si>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</si>
  <si>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</si>
  <si>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</si>
  <si>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</si>
  <si>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</si>
  <si>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</si>
  <si>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</si>
  <si>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</si>
  <si>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</si>
  <si>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</si>
  <si>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</si>
  <si>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</si>
  <si>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</si>
  <si>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</si>
  <si>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</si>
  <si>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</si>
  <si>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</si>
  <si>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</si>
  <si>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</si>
  <si>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</si>
  <si>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</si>
  <si>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</si>
  <si>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</si>
  <si>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</si>
  <si>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</si>
  <si>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</si>
  <si>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</si>
  <si>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</si>
  <si>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</si>
  <si>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</si>
  <si>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</si>
  <si>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</si>
  <si>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</si>
  <si>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</si>
  <si>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</si>
  <si>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</si>
  <si>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</si>
  <si>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</si>
  <si>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</si>
  <si>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</si>
  <si>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</si>
  <si>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</si>
  <si>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</si>
  <si>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</si>
  <si>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</si>
  <si>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</si>
  <si>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</si>
  <si>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</si>
  <si>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</si>
  <si>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</si>
  <si>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</si>
  <si>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</si>
  <si>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</si>
  <si>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</si>
  <si>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</si>
  <si>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</si>
  <si>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</si>
  <si>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</si>
  <si>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</si>
  <si>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</si>
  <si>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</si>
  <si>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</si>
  <si>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</si>
  <si>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</si>
  <si>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</si>
  <si>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</si>
  <si>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</si>
  <si>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</si>
  <si>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</si>
  <si>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</si>
  <si>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</si>
  <si>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</si>
  <si>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</si>
  <si>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</si>
  <si>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</si>
  <si>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</si>
  <si>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</si>
  <si>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</si>
  <si>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</si>
  <si>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</si>
  <si>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</si>
  <si>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</si>
  <si>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</si>
  <si>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</si>
  <si>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</si>
  <si>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</si>
  <si>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</si>
  <si>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</si>
  <si>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</si>
  <si>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</si>
  <si>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</si>
  <si>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</si>
  <si>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</si>
  <si>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</si>
  <si>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</si>
  <si>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</si>
  <si>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</si>
  <si>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</si>
  <si>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</si>
  <si>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</si>
  <si>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</si>
  <si>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</si>
  <si>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</si>
  <si>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</si>
  <si>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</si>
  <si>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</si>
  <si>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</si>
  <si>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</si>
  <si>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</si>
  <si>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</si>
  <si>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</si>
  <si>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</si>
  <si>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</si>
  <si>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</si>
  <si>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</si>
  <si>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</si>
  <si>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</si>
  <si>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</si>
  <si>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</si>
  <si>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</si>
  <si>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</si>
  <si>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</si>
  <si>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</si>
  <si>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</si>
  <si>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</si>
  <si>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</si>
  <si>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</si>
  <si>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</si>
  <si>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</si>
  <si>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</si>
  <si>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</si>
  <si>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</si>
  <si>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</si>
  <si>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</si>
  <si>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</si>
  <si>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</si>
  <si>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</si>
  <si>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</si>
  <si>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</si>
  <si>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</si>
  <si>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</si>
  <si>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</si>
  <si>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</si>
  <si>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</si>
  <si>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</si>
  <si>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</si>
  <si>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</si>
  <si>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</si>
  <si>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</si>
  <si>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</si>
  <si>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</si>
  <si>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</si>
  <si>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</si>
  <si>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</si>
  <si>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</si>
  <si>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</si>
  <si>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</si>
  <si>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</si>
  <si>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</si>
  <si>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</si>
  <si>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</si>
  <si>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</si>
  <si>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</si>
  <si>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</si>
  <si>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</si>
  <si>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</si>
  <si>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</si>
  <si>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</si>
  <si>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</si>
  <si>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</si>
  <si>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</si>
  <si>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</si>
  <si>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</si>
  <si>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</si>
  <si>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</si>
  <si>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</si>
  <si>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</si>
  <si>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</si>
  <si>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</si>
  <si>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</si>
  <si>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</si>
  <si>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</si>
  <si>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</si>
  <si>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</si>
  <si>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</si>
  <si>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</si>
  <si>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</si>
  <si>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</si>
  <si>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</si>
  <si>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</si>
  <si>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</si>
  <si>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</si>
  <si>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</si>
  <si>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</si>
  <si>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</si>
  <si>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</si>
  <si>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</si>
  <si>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</si>
  <si>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</si>
  <si>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</si>
  <si>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</si>
  <si>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</si>
  <si>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</si>
  <si>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</si>
  <si>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</si>
  <si>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</si>
  <si>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</si>
  <si>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</si>
  <si>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</si>
  <si>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</si>
  <si>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</si>
  <si>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</si>
  <si>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</si>
  <si>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</si>
  <si>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</si>
  <si>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</si>
  <si>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</si>
  <si>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</si>
  <si>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</si>
  <si>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</si>
  <si>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</si>
  <si>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</si>
  <si>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</si>
  <si>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</si>
  <si>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</si>
  <si>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</si>
  <si>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</si>
  <si>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</si>
  <si>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</si>
  <si>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</si>
  <si>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</si>
  <si>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</si>
  <si>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</si>
  <si>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</si>
  <si>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</si>
  <si>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</si>
  <si>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</si>
  <si>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</si>
  <si>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</si>
  <si>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</si>
  <si>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</si>
  <si>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</si>
  <si>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</si>
  <si>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</si>
  <si>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</si>
  <si>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</si>
  <si>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</si>
  <si>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</si>
  <si>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</si>
  <si>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</si>
  <si>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</si>
  <si>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</si>
  <si>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</si>
  <si>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</si>
  <si>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</si>
  <si>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</si>
  <si>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</si>
  <si>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</si>
  <si>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</si>
  <si>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</si>
  <si>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</si>
  <si>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</si>
  <si>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</si>
  <si>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</si>
  <si>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</si>
  <si>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</si>
  <si>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</si>
  <si>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</si>
  <si>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</si>
  <si>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</si>
  <si>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</si>
  <si>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</si>
  <si>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</si>
  <si>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</si>
  <si>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</si>
  <si>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</si>
  <si>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</si>
  <si>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</si>
  <si>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</si>
  <si>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</si>
  <si>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</si>
  <si>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</si>
  <si>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</si>
  <si>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</si>
  <si>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</si>
  <si>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</si>
  <si>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</si>
  <si>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</si>
  <si>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</si>
  <si>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</si>
  <si>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</si>
  <si>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</si>
  <si>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</si>
  <si>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</si>
  <si>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</si>
  <si>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</si>
  <si>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</si>
  <si>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</si>
  <si>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</si>
  <si>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</si>
  <si>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</si>
  <si>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</si>
  <si>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</si>
  <si>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</si>
  <si>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</si>
  <si>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</si>
  <si>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</si>
  <si>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</si>
  <si>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</si>
  <si>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</si>
  <si>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</si>
  <si>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</si>
  <si>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</si>
  <si>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</si>
  <si>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</si>
  <si>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</si>
  <si>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</si>
  <si>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</si>
  <si>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</si>
  <si>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</si>
  <si>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</si>
  <si>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</si>
  <si>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</si>
  <si>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</si>
  <si>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</si>
  <si>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</si>
  <si>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</si>
  <si>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</si>
  <si>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</si>
  <si>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</si>
  <si>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</si>
  <si>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</si>
  <si>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</si>
  <si>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</si>
  <si>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</si>
  <si>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</si>
  <si>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</si>
  <si>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</si>
  <si>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</si>
  <si>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</si>
  <si>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</si>
  <si>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</si>
  <si>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</si>
  <si>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</si>
  <si>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</si>
  <si>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</si>
  <si>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</si>
  <si>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</si>
  <si>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</si>
  <si>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</si>
  <si>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</si>
  <si>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</si>
  <si>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</si>
  <si>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</si>
  <si>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</si>
  <si>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</si>
  <si>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</si>
  <si>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</si>
  <si>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</si>
  <si>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</si>
  <si>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</si>
  <si>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</si>
  <si>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</si>
  <si>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</si>
  <si>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</si>
  <si>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</si>
  <si>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</si>
  <si>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</si>
  <si>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</si>
  <si>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</si>
  <si>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</si>
  <si>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</si>
  <si>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</si>
  <si>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</si>
  <si>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</si>
  <si>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</si>
  <si>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</si>
  <si>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</si>
  <si>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</si>
  <si>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</si>
  <si>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</si>
  <si>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</si>
  <si>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</si>
  <si>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</si>
  <si>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</si>
  <si>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</si>
  <si>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</si>
  <si>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</si>
  <si>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</si>
  <si>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</si>
  <si>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</si>
  <si>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</si>
  <si>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</si>
  <si>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</si>
  <si>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</si>
  <si>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</si>
  <si>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</si>
  <si>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</si>
  <si>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</si>
  <si>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</si>
  <si>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</si>
  <si>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</si>
  <si>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</si>
  <si>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</si>
  <si>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</si>
  <si>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</si>
  <si>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</si>
  <si>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</si>
  <si>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</si>
  <si>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</si>
  <si>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</si>
  <si>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</si>
  <si>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</si>
  <si>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</si>
  <si>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</si>
  <si>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</si>
  <si>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</si>
  <si>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</si>
  <si>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</si>
  <si>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</si>
  <si>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</si>
  <si>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</si>
  <si>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</si>
  <si>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</si>
  <si>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</si>
  <si>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</si>
  <si>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</si>
  <si>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</si>
  <si>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</si>
  <si>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</si>
  <si>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</si>
  <si>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</si>
  <si>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</si>
  <si>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</si>
  <si>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</si>
  <si>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</si>
  <si>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</si>
  <si>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</si>
  <si>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</si>
  <si>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</si>
  <si>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</si>
  <si>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</si>
  <si>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</si>
  <si>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</si>
  <si>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</si>
  <si>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</si>
  <si>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</si>
  <si>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</si>
  <si>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</si>
  <si>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</si>
  <si>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</si>
  <si>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</si>
  <si>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</si>
  <si>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</si>
  <si>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</si>
  <si>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</si>
  <si>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</si>
  <si>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</si>
  <si>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</si>
  <si>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</si>
  <si>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</si>
  <si>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</si>
  <si>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</si>
  <si>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</si>
  <si>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</si>
  <si>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</si>
  <si>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</si>
  <si>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</si>
  <si>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</si>
  <si>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</si>
  <si>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</si>
  <si>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</si>
  <si>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</si>
  <si>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</si>
  <si>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</si>
  <si>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</si>
  <si>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</si>
  <si>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</si>
  <si>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</si>
  <si>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</si>
  <si>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</si>
  <si>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</si>
  <si>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</si>
  <si>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</si>
  <si>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</si>
  <si>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</si>
  <si>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</si>
  <si>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</si>
  <si>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</si>
  <si>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</si>
  <si>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</si>
  <si>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</si>
  <si>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</si>
  <si>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</si>
  <si>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</si>
  <si>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</si>
  <si>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</si>
  <si>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</si>
  <si>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</si>
  <si>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</si>
  <si>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</si>
  <si>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</si>
  <si>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</si>
  <si>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</si>
  <si>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</si>
  <si>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</si>
  <si>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</si>
  <si>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</si>
  <si>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</si>
  <si>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</si>
  <si>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</si>
  <si>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</si>
  <si>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</si>
  <si>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</si>
  <si>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</si>
  <si>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</si>
  <si>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</si>
  <si>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</si>
  <si>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</si>
  <si>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</si>
  <si>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</si>
  <si>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</si>
  <si>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</si>
  <si>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</si>
  <si>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</si>
  <si>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</si>
  <si>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</si>
  <si>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</si>
  <si>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</si>
  <si>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</si>
  <si>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</si>
  <si>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</si>
  <si>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</si>
  <si>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</si>
  <si>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</si>
  <si>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</si>
  <si>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</si>
  <si>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</si>
  <si>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</si>
  <si>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</si>
  <si>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</si>
  <si>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</si>
  <si>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</si>
  <si>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</si>
  <si>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</si>
  <si>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</si>
  <si>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</si>
  <si>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</si>
  <si>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</si>
  <si>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</si>
  <si>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</si>
  <si>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</si>
  <si>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</si>
  <si>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</si>
  <si>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</si>
  <si>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</si>
  <si>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</si>
  <si>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</si>
  <si>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</si>
  <si>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</si>
  <si>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</si>
  <si>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</si>
  <si>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</si>
  <si>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</si>
  <si>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</si>
  <si>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</si>
  <si>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</si>
  <si>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</si>
  <si>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</si>
  <si>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</si>
  <si>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</si>
  <si>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</si>
  <si>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</si>
  <si>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</si>
  <si>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</si>
  <si>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</si>
  <si>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</si>
  <si>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</si>
  <si>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</si>
  <si>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</si>
  <si>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</si>
  <si>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</si>
  <si>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</si>
  <si>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</si>
  <si>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</si>
  <si>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</si>
  <si>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</si>
  <si>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</si>
  <si>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</si>
  <si>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</si>
  <si>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</si>
  <si>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</si>
  <si>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</si>
  <si>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</si>
  <si>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</si>
  <si>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</si>
  <si>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</si>
  <si>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</si>
  <si>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</si>
  <si>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</si>
  <si>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</si>
  <si>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</si>
  <si>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</si>
  <si>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</si>
  <si>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</si>
  <si>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</si>
  <si>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</si>
  <si>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</si>
  <si>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</si>
  <si>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</si>
  <si>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</si>
  <si>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</si>
  <si>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</si>
  <si>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</si>
  <si>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</si>
  <si>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</si>
  <si>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</si>
  <si>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</si>
  <si>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</si>
  <si>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</si>
  <si>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</si>
  <si>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</si>
  <si>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</si>
  <si>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</si>
  <si>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</si>
  <si>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</si>
  <si>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</si>
  <si>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</si>
  <si>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</si>
  <si>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</si>
  <si>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</si>
  <si>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</si>
  <si>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</si>
  <si>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</si>
  <si>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</si>
  <si>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</si>
  <si>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</si>
  <si>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</si>
  <si>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</si>
  <si>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</si>
  <si>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</si>
  <si>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</si>
  <si>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</si>
  <si>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</si>
  <si>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</si>
  <si>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</si>
  <si>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</si>
  <si>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</si>
  <si>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</si>
  <si>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</si>
  <si>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</si>
  <si>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</si>
  <si>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</si>
  <si>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</si>
  <si>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</si>
  <si>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</si>
  <si>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</si>
  <si>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</si>
  <si>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</si>
  <si>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</si>
  <si>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</si>
  <si>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</si>
  <si>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</si>
  <si>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</si>
  <si>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</si>
  <si>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</si>
  <si>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</si>
  <si>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</si>
  <si>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</si>
  <si>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</si>
  <si>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</si>
  <si>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</si>
  <si>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</si>
  <si>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</si>
  <si>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</si>
  <si>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</si>
  <si>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</si>
  <si>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</si>
  <si>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</si>
  <si>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</si>
  <si>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</si>
  <si>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</si>
  <si>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</si>
  <si>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</si>
  <si>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</si>
  <si>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</si>
  <si>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</si>
  <si>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</si>
  <si>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</si>
  <si>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</si>
  <si>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</si>
  <si>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</si>
  <si>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</si>
  <si>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</si>
  <si>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</si>
  <si>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</si>
  <si>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</si>
  <si>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</si>
  <si>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</si>
  <si>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</si>
  <si>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</si>
  <si>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</si>
  <si>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</si>
  <si>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</si>
  <si>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</si>
  <si>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</si>
  <si>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</si>
  <si>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</si>
  <si>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</si>
  <si>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</si>
  <si>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</si>
  <si>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</si>
  <si>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</si>
  <si>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</si>
  <si>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</si>
  <si>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</si>
  <si>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</si>
  <si>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</si>
  <si>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</si>
  <si>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</si>
  <si>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</si>
  <si>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</si>
  <si>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</si>
  <si>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</si>
  <si>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</si>
  <si>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</si>
  <si>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</si>
  <si>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</si>
  <si>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</si>
  <si>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</si>
  <si>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</si>
  <si>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</si>
  <si>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</si>
  <si>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</si>
  <si>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</si>
  <si>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</si>
  <si>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</si>
  <si>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</si>
  <si>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</si>
  <si>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</si>
  <si>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</si>
  <si>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</si>
  <si>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</si>
  <si>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</si>
  <si>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</si>
  <si>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</si>
  <si>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</si>
  <si>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</si>
  <si>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</si>
  <si>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</si>
  <si>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</si>
  <si>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</si>
  <si>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</si>
  <si>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</si>
  <si>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</si>
  <si>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</si>
  <si>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</si>
  <si>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</si>
  <si>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</si>
  <si>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</si>
  <si>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</si>
  <si>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</si>
  <si>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</si>
  <si>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</si>
  <si>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</si>
  <si>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</si>
  <si>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</si>
  <si>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</si>
  <si>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</si>
  <si>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</si>
  <si>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</si>
  <si>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</si>
  <si>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</si>
  <si>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</si>
  <si>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</si>
  <si>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</si>
  <si>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</si>
  <si>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</si>
  <si>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</si>
  <si>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</si>
  <si>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</si>
  <si>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</si>
  <si>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</si>
  <si>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</si>
  <si>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</si>
  <si>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</si>
  <si>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</si>
  <si>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</si>
  <si>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</si>
  <si>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</si>
  <si>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</si>
  <si>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</si>
  <si>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</si>
  <si>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</si>
  <si>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</si>
  <si>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</si>
  <si>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</si>
  <si>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</si>
  <si>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</si>
  <si>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</si>
  <si>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</si>
  <si>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</si>
  <si>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</si>
  <si>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</si>
  <si>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</si>
  <si>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</si>
  <si>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</si>
  <si>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</si>
  <si>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</si>
  <si>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</si>
  <si>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</si>
  <si>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</si>
  <si>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</si>
  <si>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</si>
  <si>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</si>
  <si>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</si>
  <si>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</si>
  <si>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</si>
  <si>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</si>
  <si>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</si>
  <si>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</si>
  <si>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</si>
  <si>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</si>
  <si>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</si>
  <si>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</si>
  <si>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</si>
  <si>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</si>
  <si>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</si>
  <si>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</si>
  <si>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</si>
  <si>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</si>
  <si>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</si>
  <si>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</si>
  <si>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</si>
  <si>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</si>
  <si>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</si>
  <si>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</si>
  <si>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</si>
  <si>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</si>
  <si>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</si>
  <si>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</si>
  <si>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</si>
  <si>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</si>
  <si>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</si>
  <si>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</si>
  <si>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</si>
  <si>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</si>
  <si>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</si>
  <si>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</si>
  <si>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</si>
  <si>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</si>
  <si>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</si>
  <si>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</si>
  <si>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</si>
  <si>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</si>
  <si>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</si>
  <si>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</si>
  <si>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</si>
  <si>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</si>
  <si>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</si>
  <si>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</si>
  <si>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</si>
  <si>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</si>
  <si>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</si>
  <si>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</si>
  <si>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</si>
  <si>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</si>
  <si>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</si>
  <si>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</si>
  <si>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</si>
  <si>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</si>
  <si>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</si>
  <si>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</si>
  <si>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</si>
  <si>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</si>
  <si>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</si>
  <si>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</si>
  <si>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</si>
  <si>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</si>
  <si>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</si>
  <si>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</si>
  <si>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</si>
  <si>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</si>
  <si>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</si>
  <si>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</si>
  <si>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</si>
  <si>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</si>
  <si>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</si>
  <si>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</si>
  <si>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</si>
  <si>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</si>
  <si>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</si>
  <si>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</si>
  <si>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</si>
  <si>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</si>
  <si>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</si>
  <si>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</si>
  <si>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</si>
  <si>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</si>
  <si>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</si>
  <si>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</si>
  <si>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</si>
  <si>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</si>
  <si>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</si>
  <si>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</si>
  <si>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</si>
  <si>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</si>
  <si>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</si>
  <si>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</si>
  <si>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</si>
  <si>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</si>
  <si>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</si>
  <si>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</si>
  <si>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</si>
  <si>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</si>
  <si>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</si>
  <si>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</si>
  <si>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</si>
  <si>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</si>
  <si>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</si>
  <si>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</si>
  <si>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</si>
  <si>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</si>
  <si>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</si>
  <si>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</si>
  <si>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</si>
  <si>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</si>
  <si>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</si>
  <si>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</si>
  <si>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</si>
  <si>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</si>
  <si>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</si>
  <si>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</si>
  <si>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</si>
  <si>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</si>
  <si>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</si>
  <si>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</si>
  <si>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</si>
  <si>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</si>
  <si>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</si>
  <si>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</si>
  <si>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</si>
  <si>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</si>
  <si>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</si>
  <si>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</si>
  <si>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</si>
  <si>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</si>
  <si>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</si>
  <si>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</si>
  <si>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</si>
  <si>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</si>
  <si>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</si>
  <si>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</si>
  <si>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</si>
  <si>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</si>
  <si>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</si>
  <si>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</si>
  <si>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</si>
  <si>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</si>
  <si>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</si>
  <si>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</si>
  <si>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</si>
  <si>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</si>
  <si>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</si>
  <si>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</si>
  <si>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</si>
  <si>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</si>
  <si>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</si>
  <si>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</si>
  <si>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</si>
  <si>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</si>
  <si>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</si>
  <si>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</si>
  <si>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</si>
  <si>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</si>
  <si>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</si>
  <si>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</si>
  <si>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</si>
  <si>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</si>
  <si>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</si>
  <si>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</si>
  <si>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</si>
  <si>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</si>
  <si>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</si>
  <si>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</si>
  <si>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</si>
  <si>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</si>
  <si>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</si>
  <si>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</si>
  <si>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</si>
  <si>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</si>
  <si>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</si>
  <si>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</si>
  <si>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</si>
  <si>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</si>
  <si>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</si>
  <si>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</si>
  <si>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</si>
  <si>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</si>
  <si>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</si>
  <si>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</si>
  <si>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</si>
  <si>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</si>
  <si>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</si>
  <si>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</si>
  <si>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</si>
  <si>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</si>
  <si>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</si>
  <si>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</si>
  <si>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</si>
  <si>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</si>
  <si>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</si>
  <si>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</si>
  <si>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</si>
  <si>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</si>
  <si>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</si>
  <si>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</si>
  <si>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</si>
  <si>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</si>
  <si>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</si>
  <si>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</si>
  <si>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</si>
  <si>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</si>
  <si>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</si>
  <si>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</si>
  <si>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</si>
  <si>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</si>
  <si>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</si>
  <si>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</si>
  <si>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</si>
  <si>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</si>
  <si>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</si>
  <si>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</si>
  <si>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</si>
  <si>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</si>
  <si>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</si>
  <si>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</si>
  <si>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</si>
  <si>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</si>
  <si>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</si>
  <si>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</si>
  <si>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</si>
  <si>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</si>
  <si>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</si>
  <si>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</si>
  <si>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</si>
  <si>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</si>
  <si>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</si>
  <si>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</si>
  <si>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</si>
  <si>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</si>
  <si>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</si>
  <si>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</si>
  <si>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</si>
  <si>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</si>
  <si>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</si>
  <si>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</si>
  <si>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</si>
  <si>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</si>
  <si>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</si>
  <si>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</si>
  <si>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</si>
  <si>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</si>
  <si>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</si>
  <si>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</si>
  <si>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</si>
  <si>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</si>
  <si>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</si>
  <si>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</si>
  <si>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</si>
  <si>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</si>
  <si>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</si>
  <si>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</si>
  <si>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</si>
  <si>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</si>
  <si>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</si>
  <si>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</si>
  <si>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</si>
  <si>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</si>
  <si>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</si>
  <si>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</si>
  <si>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</si>
  <si>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</si>
  <si>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</si>
  <si>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</si>
  <si>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</si>
  <si>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</si>
  <si>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</si>
  <si>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</si>
  <si>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</si>
  <si>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</si>
  <si>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</si>
  <si>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</si>
  <si>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</si>
  <si>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</si>
  <si>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</si>
  <si>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</si>
  <si>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</si>
  <si>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</si>
  <si>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</si>
  <si>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</si>
  <si>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</si>
  <si>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</si>
  <si>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</si>
  <si>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</si>
  <si>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</si>
  <si>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</si>
  <si>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</si>
  <si>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</si>
  <si>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</si>
  <si>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</si>
  <si>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</si>
  <si>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</si>
  <si>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</si>
  <si>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</si>
  <si>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</si>
  <si>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</si>
  <si>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</si>
  <si>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</si>
  <si>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</si>
  <si>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</si>
  <si>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</si>
  <si>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</si>
  <si>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</si>
  <si>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</si>
  <si>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</si>
  <si>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</si>
  <si>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</si>
  <si>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</si>
  <si>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</si>
  <si>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</si>
  <si>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</si>
  <si>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</si>
  <si>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</si>
  <si>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</si>
  <si>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</si>
  <si>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</si>
  <si>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</si>
  <si>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</si>
  <si>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</si>
  <si>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</si>
  <si>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</si>
  <si>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</si>
  <si>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</si>
  <si>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</si>
  <si>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</si>
  <si>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</si>
  <si>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</si>
  <si>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</si>
  <si>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</si>
  <si>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</si>
  <si>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</si>
  <si>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</si>
  <si>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</si>
  <si>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</si>
  <si>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</si>
  <si>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</si>
  <si>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</si>
  <si>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</si>
  <si>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</si>
  <si>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</si>
  <si>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</si>
  <si>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</si>
  <si>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</si>
  <si>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</si>
  <si>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</si>
  <si>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</si>
  <si>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</si>
  <si>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</si>
  <si>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</si>
  <si>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</si>
  <si>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</si>
  <si>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</si>
  <si>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</si>
  <si>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</si>
  <si>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</si>
  <si>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</si>
  <si>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</si>
  <si>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</si>
  <si>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</si>
  <si>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</si>
  <si>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</si>
  <si>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</si>
  <si>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</si>
  <si>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</si>
  <si>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</si>
  <si>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</si>
  <si>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</si>
  <si>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</si>
  <si>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</si>
  <si>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</si>
  <si>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</si>
  <si>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</si>
  <si>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</si>
  <si>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</si>
  <si>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</si>
  <si>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</si>
  <si>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</si>
  <si>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</si>
  <si>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</si>
  <si>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</si>
  <si>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</si>
  <si>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</si>
  <si>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</si>
  <si>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</si>
  <si>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</si>
  <si>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</si>
  <si>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</si>
  <si>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</si>
  <si>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</si>
  <si>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</si>
  <si>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</si>
  <si>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</si>
  <si>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</si>
  <si>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</si>
  <si>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</si>
  <si>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</si>
  <si>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</si>
  <si>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</si>
  <si>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</si>
  <si>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</si>
  <si>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</si>
  <si>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</si>
  <si>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</si>
  <si>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</si>
  <si>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</si>
  <si>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</si>
  <si>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</si>
  <si>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</si>
  <si>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</si>
  <si>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</si>
  <si>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</si>
  <si>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</si>
  <si>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</si>
  <si>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</si>
  <si>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</si>
  <si>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</si>
  <si>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</si>
  <si>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</si>
  <si>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</si>
  <si>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</si>
  <si>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</si>
  <si>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</si>
  <si>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</si>
  <si>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</si>
  <si>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</si>
  <si>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</si>
  <si>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</si>
  <si>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</si>
  <si>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</si>
  <si>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</si>
  <si>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</si>
  <si>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</si>
  <si>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</si>
  <si>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</si>
  <si>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</si>
  <si>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</si>
  <si>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</si>
  <si>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</si>
  <si>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</si>
  <si>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</si>
  <si>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</si>
  <si>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</si>
  <si>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</si>
  <si>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</si>
  <si>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</si>
  <si>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</si>
  <si>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</si>
  <si>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</si>
  <si>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</si>
  <si>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</si>
  <si>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</si>
  <si>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</si>
  <si>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</si>
  <si>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</si>
  <si>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</si>
  <si>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</si>
  <si>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</si>
  <si>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</si>
  <si>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</si>
  <si>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</si>
  <si>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</si>
  <si>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</si>
  <si>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</si>
  <si>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</si>
  <si>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</si>
  <si>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</si>
  <si>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</si>
  <si>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</si>
  <si>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</si>
  <si>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</si>
  <si>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</si>
  <si>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</si>
  <si>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</si>
  <si>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</si>
  <si>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</si>
  <si>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</si>
  <si>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</si>
  <si>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</si>
  <si>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</si>
  <si>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</si>
  <si>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</si>
  <si>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</si>
  <si>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</si>
  <si>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</si>
  <si>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</si>
  <si>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</si>
  <si>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</si>
  <si>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</si>
  <si>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</si>
  <si>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</si>
  <si>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</si>
  <si>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</si>
  <si>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</si>
  <si>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</si>
  <si>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</si>
  <si>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</si>
  <si>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</si>
  <si>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</si>
  <si>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</si>
  <si>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</si>
  <si>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</si>
  <si>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</si>
  <si>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</si>
  <si>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</si>
  <si>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</si>
  <si>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</si>
  <si>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</si>
  <si>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</si>
  <si>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</si>
  <si>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</si>
  <si>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</si>
  <si>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</si>
  <si>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</si>
  <si>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</si>
  <si>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</si>
  <si>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</si>
  <si>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</si>
  <si>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</si>
  <si>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</si>
  <si>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</si>
  <si>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</si>
  <si>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</si>
  <si>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</si>
  <si>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</si>
  <si>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</si>
  <si>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</si>
  <si>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</si>
  <si>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</si>
  <si>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</si>
  <si>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</si>
  <si>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</si>
  <si>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</si>
  <si>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</si>
  <si>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</si>
  <si>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</si>
  <si>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</si>
  <si>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</si>
  <si>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</si>
  <si>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</si>
  <si>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</si>
  <si>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</si>
  <si>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</si>
  <si>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</si>
  <si>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</si>
  <si>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</si>
  <si>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</si>
  <si>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</si>
  <si>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</si>
  <si>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</si>
  <si>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</si>
  <si>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</si>
  <si>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</si>
  <si>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</si>
  <si>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</si>
  <si>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</si>
  <si>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</si>
  <si>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</si>
  <si>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</si>
  <si>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</si>
  <si>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</si>
  <si>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</si>
  <si>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</si>
  <si>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</si>
  <si>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</si>
  <si>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</si>
  <si>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</si>
  <si>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</si>
  <si>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</si>
  <si>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</si>
  <si>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</si>
  <si>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</si>
  <si>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</si>
  <si>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</si>
  <si>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</si>
  <si>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</si>
  <si>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</si>
  <si>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</si>
  <si>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</si>
  <si>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</si>
  <si>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</si>
  <si>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</si>
  <si>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</si>
  <si>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</si>
  <si>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</si>
  <si>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</si>
  <si>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</si>
  <si>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</si>
  <si>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</si>
  <si>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</si>
  <si>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</si>
  <si>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</si>
  <si>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</si>
  <si>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</si>
  <si>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</si>
  <si>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</si>
  <si>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</si>
  <si>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</si>
  <si>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</si>
  <si>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</si>
  <si>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</si>
  <si>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</si>
  <si>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</si>
  <si>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</si>
  <si>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</si>
  <si>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</si>
  <si>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</si>
  <si>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</si>
  <si>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</si>
  <si>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</si>
  <si>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</si>
  <si>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</si>
  <si>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</si>
  <si>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</si>
  <si>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</si>
  <si>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</si>
  <si>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</si>
  <si>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</si>
  <si>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</si>
  <si>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</si>
  <si>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</si>
  <si>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</si>
  <si>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</si>
  <si>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</si>
  <si>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</si>
  <si>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</si>
  <si>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</si>
  <si>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</si>
  <si>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</si>
  <si>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</si>
  <si>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</si>
  <si>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</si>
  <si>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</si>
  <si>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</si>
  <si>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</si>
  <si>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</si>
  <si>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</si>
  <si>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</si>
  <si>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</si>
  <si>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</si>
  <si>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</si>
  <si>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</si>
  <si>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</si>
  <si>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</si>
  <si>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</si>
  <si>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</si>
  <si>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</si>
  <si>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</si>
  <si>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</si>
  <si>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</si>
  <si>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</si>
  <si>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</si>
  <si>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</si>
  <si>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</si>
  <si>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</si>
  <si>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</si>
  <si>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</si>
  <si>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</si>
  <si>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</si>
  <si>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</si>
  <si>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</si>
  <si>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</si>
  <si>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</si>
  <si>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</si>
  <si>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</si>
  <si>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</si>
  <si>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</si>
  <si>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</si>
  <si>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</si>
  <si>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</si>
  <si>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</si>
  <si>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</si>
  <si>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</si>
  <si>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</si>
  <si>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</si>
  <si>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</si>
  <si>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</si>
  <si>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</si>
  <si>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</si>
  <si>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</si>
  <si>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</si>
  <si>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</si>
  <si>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</si>
  <si>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</si>
  <si>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</si>
  <si>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</si>
  <si>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</si>
  <si>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</si>
  <si>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</si>
  <si>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</si>
  <si>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</si>
  <si>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</si>
  <si>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</si>
  <si>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</si>
  <si>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</si>
  <si>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</si>
  <si>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</si>
  <si>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</si>
  <si>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</si>
  <si>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</si>
  <si>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</si>
  <si>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</si>
  <si>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</si>
  <si>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</si>
  <si>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</si>
  <si>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</si>
  <si>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</si>
  <si>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</si>
  <si>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</si>
  <si>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</si>
  <si>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</si>
  <si>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</si>
  <si>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</si>
  <si>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</si>
  <si>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</si>
  <si>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</si>
  <si>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</si>
  <si>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</si>
  <si>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</si>
  <si>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</si>
  <si>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</si>
  <si>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</si>
  <si>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</si>
  <si>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</si>
  <si>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</si>
  <si>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</si>
  <si>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</si>
  <si>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</si>
  <si>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</si>
  <si>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</si>
  <si>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</si>
  <si>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</si>
  <si>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</si>
  <si>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</si>
  <si>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</si>
  <si>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</si>
  <si>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</si>
  <si>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</si>
  <si>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</si>
  <si>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</si>
  <si>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</si>
  <si>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</si>
  <si>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</si>
  <si>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</si>
  <si>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</si>
  <si>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</si>
  <si>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</si>
  <si>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</si>
  <si>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</si>
  <si>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</si>
  <si>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</si>
  <si>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</si>
  <si>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</si>
  <si>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</si>
  <si>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</si>
  <si>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</si>
  <si>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</si>
  <si>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</si>
  <si>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</si>
  <si>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</si>
  <si>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</si>
  <si>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</si>
  <si>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</si>
  <si>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</si>
  <si>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</si>
  <si>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</si>
  <si>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</si>
  <si>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</si>
  <si>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</si>
  <si>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</si>
  <si>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</si>
  <si>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</si>
  <si>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</si>
  <si>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</si>
  <si>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</si>
  <si>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</si>
  <si>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</si>
  <si>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</si>
  <si>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</si>
  <si>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</si>
  <si>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</si>
  <si>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</si>
  <si>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</si>
  <si>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</si>
  <si>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</si>
  <si>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</si>
  <si>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</si>
  <si>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</si>
  <si>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</si>
  <si>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</si>
  <si>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</si>
  <si>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</si>
  <si>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</si>
  <si>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</si>
  <si>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</si>
  <si>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</si>
  <si>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</si>
  <si>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</si>
  <si>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</si>
  <si>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</si>
  <si>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</si>
  <si>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</si>
  <si>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</si>
  <si>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</si>
  <si>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</si>
  <si>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</si>
  <si>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</si>
  <si>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</si>
  <si>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</si>
  <si>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</si>
  <si>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</si>
  <si>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</si>
  <si>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</si>
  <si>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</si>
  <si>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</si>
  <si>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</si>
  <si>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</si>
  <si>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</si>
  <si>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</si>
  <si>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</si>
  <si>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</si>
  <si>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</si>
  <si>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</si>
  <si>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</si>
  <si>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</si>
  <si>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</si>
  <si>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</si>
  <si>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</si>
  <si>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</si>
  <si>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</si>
  <si>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</si>
  <si>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</si>
  <si>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</si>
  <si>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</si>
  <si>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</si>
  <si>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</si>
  <si>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</si>
  <si>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</si>
  <si>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</si>
  <si>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</si>
  <si>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</si>
  <si>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</si>
  <si>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</si>
  <si>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</si>
  <si>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</si>
  <si>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</si>
  <si>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</si>
  <si>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</si>
  <si>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</si>
  <si>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</si>
  <si>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</si>
  <si>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</si>
  <si>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</si>
  <si>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</si>
  <si>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</si>
  <si>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</si>
  <si>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</si>
  <si>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</si>
  <si>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</si>
  <si>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</si>
  <si>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</si>
  <si>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</si>
  <si>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</si>
  <si>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</si>
  <si>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</si>
  <si>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</si>
  <si>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</si>
  <si>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</si>
  <si>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</si>
  <si>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</si>
  <si>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</si>
  <si>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</si>
  <si>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</si>
  <si>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</si>
  <si>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</si>
  <si>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</si>
  <si>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</si>
  <si>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</si>
  <si>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</si>
  <si>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</si>
  <si>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</si>
  <si>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</si>
  <si>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</si>
  <si>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</si>
  <si>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</si>
  <si>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</si>
  <si>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</si>
  <si>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</si>
  <si>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</si>
  <si>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</si>
  <si>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</si>
  <si>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</si>
  <si>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</si>
  <si>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</si>
  <si>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</si>
  <si>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</si>
  <si>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</si>
  <si>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</si>
  <si>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</si>
  <si>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</si>
  <si>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</si>
  <si>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</si>
  <si>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</si>
  <si>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</si>
  <si>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</si>
  <si>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</si>
  <si>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</si>
  <si>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</si>
  <si>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</si>
  <si>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</si>
  <si>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</si>
  <si>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</si>
  <si>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</si>
  <si>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</si>
  <si>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</si>
  <si>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</si>
  <si>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</si>
  <si>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</si>
  <si>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</si>
  <si>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</si>
  <si>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</si>
  <si>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</si>
  <si>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</si>
  <si>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</si>
  <si>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</si>
  <si>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</si>
  <si>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</si>
  <si>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</si>
  <si>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</si>
  <si>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</si>
  <si>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</si>
  <si>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</si>
  <si>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</si>
  <si>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</si>
  <si>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</si>
  <si>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</si>
  <si>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</si>
  <si>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</si>
  <si>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</si>
  <si>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</si>
  <si>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</si>
  <si>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</si>
  <si>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</si>
  <si>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</si>
  <si>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</si>
  <si>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</si>
  <si>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</si>
  <si>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</si>
  <si>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</si>
  <si>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</si>
  <si>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</si>
  <si>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</si>
  <si>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</si>
  <si>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</si>
  <si>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</si>
  <si>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</si>
  <si>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</si>
  <si>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</si>
  <si>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</si>
  <si>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</si>
  <si>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</si>
  <si>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</si>
  <si>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</si>
  <si>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</si>
  <si>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</si>
  <si>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</si>
  <si>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</si>
  <si>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</si>
  <si>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</si>
  <si>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</si>
  <si>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</si>
  <si>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</si>
  <si>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</si>
  <si>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</si>
  <si>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</si>
  <si>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</si>
  <si>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</si>
  <si>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</si>
  <si>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</si>
  <si>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</si>
  <si>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</si>
  <si>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</si>
  <si>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</si>
  <si>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</si>
  <si>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</si>
  <si>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</si>
  <si>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</si>
  <si>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</si>
  <si>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</si>
  <si>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</si>
  <si>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</si>
  <si>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</si>
  <si>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</si>
  <si>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</si>
  <si>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</si>
  <si>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</si>
  <si>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</si>
  <si>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</si>
  <si>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</si>
  <si>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</si>
  <si>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</si>
  <si>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</si>
  <si>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</si>
  <si>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</si>
  <si>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</si>
  <si>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</si>
  <si>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</si>
  <si>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</si>
  <si>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</si>
  <si>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</si>
  <si>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</si>
  <si>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</si>
  <si>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</si>
  <si>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</si>
  <si>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</si>
  <si>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</si>
  <si>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</si>
  <si>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</si>
  <si>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</si>
  <si>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</si>
  <si>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</si>
  <si>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</si>
  <si>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</si>
  <si>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</si>
  <si>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</si>
  <si>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</si>
  <si>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</si>
  <si>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</si>
  <si>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</si>
  <si>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</si>
  <si>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</si>
  <si>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</si>
  <si>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</si>
  <si>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</si>
  <si>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</si>
  <si>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</si>
  <si>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</si>
  <si>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</si>
  <si>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</si>
  <si>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</si>
  <si>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</si>
  <si>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</si>
  <si>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</si>
  <si>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</si>
  <si>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</si>
  <si>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</si>
  <si>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</si>
  <si>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</si>
  <si>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</si>
  <si>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</si>
  <si>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</si>
  <si>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</si>
  <si>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</si>
  <si>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</si>
  <si>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</si>
  <si>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</si>
  <si>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</si>
  <si>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</si>
  <si>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</si>
  <si>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</si>
  <si>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</si>
  <si>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</si>
  <si>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</si>
  <si>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</si>
  <si>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</si>
  <si>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</si>
  <si>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</si>
  <si>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</si>
  <si>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</si>
  <si>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</si>
  <si>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</si>
  <si>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</si>
  <si>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</si>
  <si>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</si>
  <si>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</si>
  <si>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</si>
  <si>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</si>
  <si>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</si>
  <si>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</si>
  <si>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</si>
  <si>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</si>
  <si>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</si>
  <si>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</si>
  <si>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</si>
  <si>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</si>
  <si>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</si>
  <si>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</si>
  <si>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</si>
  <si>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</si>
  <si>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</si>
  <si>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</si>
  <si>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</si>
  <si>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</si>
  <si>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</si>
  <si>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</si>
  <si>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</si>
  <si>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</si>
  <si>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</si>
  <si>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</si>
  <si>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</si>
  <si>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</si>
  <si>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</si>
  <si>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</si>
  <si>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</si>
  <si>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</si>
  <si>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</si>
  <si>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</si>
  <si>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</si>
  <si>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</si>
  <si>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</si>
  <si>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</si>
  <si>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</si>
  <si>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</si>
  <si>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</si>
  <si>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</si>
  <si>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</si>
  <si>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</si>
  <si>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</si>
  <si>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</si>
  <si>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</si>
  <si>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</si>
  <si>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</si>
  <si>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</si>
  <si>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</si>
  <si>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</si>
  <si>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</si>
  <si>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</si>
  <si>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</si>
  <si>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</si>
  <si>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</si>
  <si>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</si>
  <si>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</si>
  <si>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</si>
  <si>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</si>
  <si>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</si>
  <si>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</si>
  <si>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</si>
  <si>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</si>
  <si>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</si>
  <si>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</si>
  <si>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</si>
  <si>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</si>
  <si>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</si>
  <si>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</si>
  <si>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</si>
  <si>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</si>
  <si>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</si>
  <si>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</si>
  <si>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</si>
  <si>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</si>
  <si>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</si>
  <si>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</si>
  <si>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</si>
  <si>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</si>
  <si>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</si>
  <si>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</si>
  <si>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</si>
  <si>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</si>
  <si>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</si>
  <si>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</si>
  <si>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</si>
  <si>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</si>
  <si>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</si>
  <si>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</si>
  <si>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</si>
  <si>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</si>
  <si>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</si>
  <si>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</si>
  <si>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</si>
  <si>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</si>
  <si>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</si>
  <si>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</si>
  <si>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</si>
  <si>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</si>
  <si>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</si>
  <si>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</si>
  <si>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</si>
  <si>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</si>
  <si>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</si>
  <si>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</si>
  <si>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</si>
  <si>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</si>
  <si>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</si>
  <si>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</si>
  <si>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</si>
  <si>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</si>
  <si>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</si>
  <si>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</si>
  <si>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</si>
  <si>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</si>
  <si>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</si>
  <si>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</si>
  <si>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</si>
  <si>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</si>
  <si>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</si>
  <si>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</si>
  <si>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</si>
  <si>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</si>
  <si>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</si>
  <si>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</si>
  <si>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</si>
  <si>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</si>
  <si>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</si>
  <si>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</si>
  <si>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</si>
  <si>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</si>
  <si>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</si>
  <si>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</si>
  <si>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</si>
  <si>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</si>
  <si>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</si>
  <si>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</si>
  <si>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</si>
  <si>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</si>
  <si>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</si>
  <si>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</si>
  <si>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</si>
  <si>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</si>
  <si>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</si>
  <si>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</si>
  <si>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</si>
  <si>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</si>
  <si>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</si>
  <si>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</si>
  <si>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</si>
  <si>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</si>
  <si>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</si>
  <si>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</si>
  <si>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</si>
  <si>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</si>
  <si>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</si>
  <si>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</si>
  <si>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</si>
  <si>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</si>
  <si>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</si>
  <si>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</si>
  <si>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</si>
  <si>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</si>
  <si>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</si>
  <si>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</si>
  <si>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</si>
  <si>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</si>
  <si>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</si>
  <si>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</si>
  <si>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</si>
  <si>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</si>
  <si>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</si>
  <si>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</si>
  <si>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</si>
  <si>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</si>
  <si>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</si>
  <si>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</si>
  <si>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</si>
  <si>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</si>
  <si>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</si>
  <si>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</si>
  <si>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</si>
  <si>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</si>
  <si>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</si>
  <si>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</si>
  <si>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</si>
  <si>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</si>
  <si>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</si>
  <si>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</si>
  <si>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</si>
  <si>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</si>
  <si>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</si>
  <si>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</si>
  <si>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</si>
  <si>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</si>
  <si>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</si>
  <si>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</si>
  <si>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</si>
  <si>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</si>
  <si>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</si>
  <si>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</si>
  <si>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</si>
  <si>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</si>
  <si>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</si>
  <si>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</si>
  <si>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</si>
  <si>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</si>
  <si>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</si>
  <si>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</si>
  <si>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</si>
  <si>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</si>
  <si>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</si>
  <si>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</si>
  <si>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</si>
  <si>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</si>
  <si>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</si>
  <si>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</si>
  <si>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</si>
  <si>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</si>
  <si>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</si>
  <si>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</si>
  <si>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</si>
  <si>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</si>
  <si>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</si>
  <si>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</si>
  <si>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</si>
  <si>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</si>
  <si>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</si>
  <si>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</si>
  <si>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</si>
  <si>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</si>
  <si>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</si>
  <si>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</si>
  <si>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</si>
  <si>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</si>
  <si>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</si>
  <si>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</si>
  <si>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</si>
  <si>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</si>
  <si>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</si>
  <si>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</si>
  <si>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</si>
  <si>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</si>
  <si>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</si>
  <si>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</si>
  <si>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</si>
  <si>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</si>
  <si>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</si>
  <si>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</si>
  <si>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</si>
  <si>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</si>
  <si>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</si>
  <si>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</si>
  <si>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</si>
  <si>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</si>
  <si>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</si>
  <si>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</si>
  <si>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</si>
  <si>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</si>
  <si>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</si>
  <si>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</si>
  <si>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</si>
  <si>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</si>
  <si>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</si>
  <si>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</si>
  <si>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</si>
  <si>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</si>
  <si>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</si>
  <si>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</si>
  <si>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</si>
  <si>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</si>
  <si>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</si>
  <si>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</si>
  <si>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</si>
  <si>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</si>
  <si>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</si>
  <si>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</si>
  <si>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</si>
  <si>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</si>
  <si>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</si>
  <si>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</si>
  <si>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</si>
  <si>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</si>
  <si>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</si>
  <si>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</si>
  <si>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</si>
  <si>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</si>
  <si>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</si>
  <si>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</si>
  <si>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</si>
  <si>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</si>
  <si>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</si>
  <si>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</si>
  <si>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</si>
  <si>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</si>
  <si>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</si>
  <si>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</si>
  <si>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</si>
  <si>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</si>
  <si>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</si>
  <si>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</si>
  <si>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</si>
  <si>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</si>
  <si>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</si>
  <si>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</si>
  <si>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</si>
  <si>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</si>
  <si>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</si>
  <si>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</si>
  <si>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</si>
  <si>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</si>
  <si>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</si>
  <si>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</si>
  <si>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</si>
  <si>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</si>
  <si>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</si>
  <si>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</si>
  <si>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</si>
  <si>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</si>
  <si>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</si>
  <si>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</si>
  <si>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</si>
  <si>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</si>
  <si>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</si>
  <si>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</si>
  <si>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</si>
  <si>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</si>
  <si>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</si>
  <si>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</si>
  <si>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</si>
  <si>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</si>
  <si>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</si>
  <si>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</si>
  <si>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</si>
  <si>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</si>
  <si>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</si>
  <si>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</si>
  <si>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</si>
  <si>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</si>
  <si>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</si>
  <si>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</si>
  <si>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</si>
  <si>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</si>
  <si>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</si>
  <si>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</si>
  <si>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</si>
  <si>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</si>
  <si>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</si>
  <si>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</si>
  <si>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</si>
  <si>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</si>
  <si>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</si>
  <si>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</si>
  <si>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</si>
  <si>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</si>
  <si>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</si>
  <si>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</si>
  <si>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</si>
  <si>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</si>
  <si>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</si>
  <si>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</si>
  <si>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</si>
  <si>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</si>
  <si>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</si>
  <si>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</si>
  <si>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</si>
  <si>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</si>
  <si>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</si>
  <si>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</si>
  <si>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</si>
  <si>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</si>
  <si>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</si>
  <si>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</si>
  <si>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</si>
  <si>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</si>
  <si>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</si>
  <si>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</si>
  <si>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</si>
  <si>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</si>
  <si>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</si>
  <si>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</si>
  <si>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</si>
  <si>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</si>
  <si>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</si>
  <si>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</si>
  <si>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</si>
  <si>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</si>
  <si>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</si>
  <si>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</si>
  <si>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</si>
  <si>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</si>
  <si>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</si>
  <si>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</si>
  <si>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</si>
  <si>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</si>
  <si>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</si>
  <si>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</si>
  <si>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</si>
  <si>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</si>
  <si>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</si>
  <si>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</si>
  <si>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</si>
  <si>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</si>
  <si>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</si>
  <si>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</si>
  <si>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</si>
  <si>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</si>
  <si>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</si>
  <si>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</si>
  <si>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</si>
  <si>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</si>
  <si>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</si>
  <si>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</si>
  <si>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</si>
  <si>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</si>
  <si>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</si>
  <si>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</si>
  <si>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</si>
  <si>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</si>
  <si>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</si>
  <si>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</si>
  <si>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</si>
  <si>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</si>
  <si>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</si>
  <si>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</si>
  <si>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</si>
  <si>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</si>
  <si>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</si>
  <si>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</si>
  <si>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</si>
  <si>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</si>
  <si>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</si>
  <si>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</si>
  <si>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</si>
  <si>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</si>
  <si>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</si>
  <si>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</si>
  <si>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</si>
  <si>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</si>
  <si>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</si>
  <si>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</si>
  <si>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</si>
  <si>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</si>
  <si>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</si>
  <si>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</si>
  <si>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</si>
  <si>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</si>
  <si>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</si>
  <si>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</si>
  <si>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</si>
  <si>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</si>
  <si>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</si>
  <si>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</si>
  <si>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</si>
  <si>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</si>
  <si>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</si>
  <si>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</si>
  <si>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</si>
  <si>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</si>
  <si>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</si>
  <si>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</si>
  <si>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</si>
  <si>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</si>
  <si>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</si>
  <si>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</si>
  <si>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</si>
  <si>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</si>
  <si>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</si>
  <si>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</si>
  <si>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</si>
  <si>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</si>
  <si>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</si>
  <si>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</si>
  <si>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</si>
  <si>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</si>
  <si>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</si>
  <si>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</si>
  <si>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</si>
  <si>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</si>
  <si>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</si>
  <si>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</si>
  <si>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</si>
  <si>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</si>
  <si>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</si>
  <si>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</si>
  <si>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</si>
  <si>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</si>
  <si>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</si>
  <si>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</si>
  <si>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</si>
  <si>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</si>
  <si>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</si>
  <si>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</si>
  <si>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</si>
  <si>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</si>
  <si>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</si>
  <si>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</si>
  <si>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</si>
  <si>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</si>
  <si>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</si>
  <si>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</si>
  <si>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</si>
  <si>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</si>
  <si>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</si>
  <si>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</si>
  <si>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</si>
  <si>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</si>
  <si>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</si>
  <si>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</si>
  <si>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</si>
  <si>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</si>
  <si>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</si>
  <si>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</si>
  <si>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</si>
  <si>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</si>
  <si>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</si>
  <si>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</si>
  <si>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</si>
  <si>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</si>
  <si>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</si>
  <si>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</si>
  <si>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</si>
  <si>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</si>
  <si>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</si>
  <si>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</si>
  <si>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</si>
  <si>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</si>
  <si>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</si>
  <si>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</si>
  <si>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</si>
  <si>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</si>
  <si>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</si>
  <si>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</si>
  <si>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</si>
  <si>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</si>
  <si>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</si>
  <si>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</si>
  <si>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</si>
  <si>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</si>
  <si>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</si>
  <si>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</si>
  <si>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</si>
  <si>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</si>
  <si>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</si>
  <si>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</si>
  <si>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</si>
  <si>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</si>
  <si>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</si>
  <si>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</si>
  <si>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</si>
  <si>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</si>
  <si>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</si>
  <si>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</si>
  <si>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</si>
  <si>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</si>
  <si>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</si>
  <si>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</si>
  <si>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</si>
  <si>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</si>
  <si>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</si>
  <si>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</si>
  <si>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</si>
  <si>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</si>
  <si>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</si>
  <si>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</si>
  <si>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</si>
  <si>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</si>
  <si>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</si>
  <si>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</si>
  <si>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</si>
  <si>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</si>
  <si>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</si>
  <si>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</si>
  <si>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</si>
  <si>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</si>
  <si>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</si>
  <si>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</si>
  <si>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</si>
  <si>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</si>
  <si>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</si>
  <si>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</si>
  <si>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</si>
  <si>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</si>
  <si>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</si>
  <si>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</si>
  <si>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</si>
  <si>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</si>
  <si>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</si>
  <si>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</si>
  <si>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</si>
  <si>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</si>
  <si>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</si>
  <si>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</si>
  <si>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</si>
  <si>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</si>
  <si>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</si>
  <si>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</si>
  <si>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</si>
  <si>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</si>
  <si>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</si>
  <si>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</si>
  <si>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</si>
  <si>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</si>
  <si>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</si>
  <si>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</si>
  <si>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</si>
  <si>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</si>
  <si>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</si>
  <si>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</si>
  <si>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</si>
  <si>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</si>
  <si>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</si>
  <si>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</si>
  <si>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</si>
  <si>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</si>
  <si>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</si>
  <si>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</si>
  <si>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</si>
  <si>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</si>
  <si>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</si>
  <si>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</si>
  <si>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</si>
  <si>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</si>
  <si>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</si>
  <si>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</si>
  <si>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</si>
  <si>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</si>
  <si>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</si>
  <si>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</si>
  <si>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</si>
  <si>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</si>
  <si>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</si>
  <si>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</si>
  <si>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</si>
  <si>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</si>
  <si>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</si>
  <si>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</si>
  <si>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</si>
  <si>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</si>
  <si>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</si>
  <si>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</si>
  <si>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</si>
  <si>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</si>
  <si>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</si>
  <si>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</si>
  <si>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</si>
  <si>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</si>
  <si>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</si>
  <si>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</si>
  <si>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</si>
  <si>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</si>
  <si>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</si>
  <si>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</si>
  <si>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</si>
  <si>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</si>
  <si>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</si>
  <si>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</si>
  <si>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</si>
  <si>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</si>
  <si>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</si>
  <si>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</si>
  <si>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</si>
  <si>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</si>
  <si>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</si>
  <si>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</si>
  <si>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</si>
  <si>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</si>
  <si>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</si>
  <si>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</si>
  <si>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</si>
  <si>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</si>
  <si>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</si>
  <si>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</si>
  <si>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</si>
  <si>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</si>
  <si>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</si>
  <si>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</si>
  <si>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</si>
  <si>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</si>
  <si>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</si>
  <si>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</si>
  <si>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</si>
  <si>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</si>
  <si>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</si>
  <si>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</si>
  <si>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</si>
  <si>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</si>
  <si>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</si>
  <si>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</si>
  <si>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</si>
  <si>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</si>
  <si>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</si>
  <si>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</si>
  <si>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</si>
  <si>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</si>
  <si>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</si>
  <si>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</si>
  <si>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</si>
  <si>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</si>
  <si>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</si>
  <si>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</si>
  <si>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</si>
  <si>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</si>
  <si>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</si>
  <si>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</si>
  <si>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</si>
  <si>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</si>
  <si>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</si>
  <si>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</si>
  <si>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</si>
  <si>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</si>
  <si>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</si>
  <si>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</si>
  <si>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</si>
  <si>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</si>
  <si>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</si>
  <si>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</si>
  <si>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</si>
  <si>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</si>
  <si>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</si>
  <si>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</si>
  <si>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</si>
  <si>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</si>
  <si>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</si>
  <si>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</si>
  <si>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</si>
  <si>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</si>
  <si>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</si>
  <si>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</si>
  <si>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</si>
  <si>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</si>
  <si>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</si>
  <si>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</si>
  <si>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</si>
  <si>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</si>
  <si>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</si>
  <si>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</si>
  <si>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</si>
  <si>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</si>
  <si>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</si>
  <si>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</si>
  <si>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</si>
  <si>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</si>
  <si>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</si>
  <si>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</si>
  <si>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</si>
  <si>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</si>
  <si>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</si>
  <si>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</si>
  <si>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</si>
  <si>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</si>
  <si>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</si>
  <si>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</si>
  <si>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</si>
  <si>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</si>
  <si>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</si>
  <si>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</si>
  <si>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</si>
  <si>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</si>
  <si>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</si>
  <si>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</si>
  <si>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</si>
  <si>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</si>
  <si>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</si>
  <si>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</si>
  <si>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</si>
  <si>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</si>
  <si>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</si>
  <si>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</si>
  <si>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</si>
  <si>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</si>
  <si>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</si>
  <si>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</si>
  <si>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</si>
  <si>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</si>
  <si>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</si>
  <si>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</si>
  <si>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</si>
  <si>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</si>
  <si>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</si>
  <si>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</si>
  <si>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</si>
  <si>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</si>
  <si>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</si>
  <si>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</si>
  <si>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</si>
  <si>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</si>
  <si>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</si>
  <si>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</si>
  <si>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</si>
  <si>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</si>
  <si>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</si>
  <si>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</si>
  <si>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</si>
  <si>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</si>
  <si>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</si>
  <si>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</si>
  <si>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</si>
  <si>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</si>
  <si>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</si>
  <si>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</si>
  <si>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</si>
  <si>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</si>
  <si>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</si>
  <si>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</si>
  <si>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</si>
  <si>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</si>
  <si>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</si>
  <si>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</si>
  <si>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</si>
  <si>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</si>
  <si>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</si>
  <si>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</si>
  <si>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</si>
  <si>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</si>
  <si>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</si>
  <si>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</si>
  <si>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</si>
  <si>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</si>
  <si>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</si>
  <si>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</si>
  <si>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</si>
  <si>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</si>
  <si>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</si>
  <si>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</si>
  <si>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</si>
  <si>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</si>
  <si>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</si>
  <si>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</si>
  <si>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</si>
  <si>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</si>
  <si>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</si>
  <si>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</si>
  <si>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</si>
  <si>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</si>
  <si>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</si>
  <si>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</si>
  <si>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</si>
  <si>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</si>
  <si>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</si>
  <si>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</si>
  <si>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</si>
  <si>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</si>
  <si>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</si>
  <si>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</si>
  <si>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</si>
  <si>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</si>
  <si>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</si>
  <si>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</si>
  <si>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</si>
  <si>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</si>
  <si>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</si>
  <si>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</si>
  <si>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</si>
  <si>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</si>
  <si>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</si>
  <si>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</si>
  <si>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</si>
  <si>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</si>
  <si>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</si>
  <si>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</si>
  <si>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</si>
  <si>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</si>
  <si>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</si>
  <si>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</si>
  <si>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</si>
  <si>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</si>
  <si>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</si>
  <si>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</si>
  <si>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</si>
  <si>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</si>
  <si>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</si>
  <si>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</si>
  <si>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</si>
  <si>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</si>
  <si>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</si>
  <si>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</si>
  <si>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</si>
  <si>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</si>
  <si>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</si>
  <si>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</si>
  <si>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</si>
  <si>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</si>
  <si>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</si>
  <si>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</si>
  <si>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</si>
  <si>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</si>
  <si>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</si>
  <si>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</si>
  <si>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</si>
  <si>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</si>
  <si>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</si>
  <si>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</si>
  <si>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</si>
  <si>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</si>
  <si>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</si>
  <si>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</si>
  <si>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</si>
  <si>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</si>
  <si>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</si>
  <si>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</si>
  <si>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</si>
  <si>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</si>
  <si>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</si>
  <si>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</si>
  <si>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</si>
  <si>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</si>
  <si>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</si>
  <si>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</si>
  <si>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</si>
  <si>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</si>
  <si>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</si>
  <si>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</si>
  <si>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</si>
  <si>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</si>
  <si>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</si>
  <si>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</si>
  <si>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</si>
  <si>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</si>
  <si>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</si>
  <si>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</si>
  <si>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</si>
  <si>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</si>
  <si>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</si>
  <si>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</si>
  <si>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</si>
  <si>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</si>
  <si>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</si>
  <si>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</si>
  <si>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</si>
  <si>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</si>
  <si>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</si>
  <si>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</si>
  <si>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</si>
  <si>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</si>
  <si>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</si>
  <si>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</si>
  <si>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</si>
  <si>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</si>
  <si>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</si>
  <si>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</si>
  <si>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</si>
  <si>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</si>
  <si>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</si>
  <si>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</si>
  <si>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</si>
  <si>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</si>
  <si>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</si>
  <si>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</si>
  <si>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</si>
  <si>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</si>
  <si>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</si>
  <si>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</si>
  <si>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</si>
  <si>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</si>
  <si>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</si>
  <si>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</si>
  <si>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</si>
  <si>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</si>
  <si>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</si>
  <si>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</si>
  <si>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</si>
  <si>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</si>
  <si>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</si>
  <si>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</si>
  <si>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</si>
  <si>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</si>
  <si>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</si>
  <si>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</si>
  <si>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</si>
  <si>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</si>
  <si>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</si>
  <si>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</si>
  <si>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</si>
  <si>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</si>
  <si>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</si>
  <si>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</si>
  <si>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</si>
  <si>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</si>
  <si>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</si>
  <si>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</si>
  <si>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</si>
  <si>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</si>
  <si>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</si>
  <si>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</si>
  <si>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</si>
  <si>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</si>
  <si>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</si>
  <si>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</si>
  <si>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</si>
  <si>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</si>
  <si>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</si>
  <si>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</si>
  <si>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</si>
  <si>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</si>
  <si>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</si>
  <si>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</si>
  <si>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</si>
  <si>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</si>
  <si>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</si>
  <si>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</si>
  <si>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</si>
  <si>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</si>
  <si>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</si>
  <si>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</si>
  <si>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</si>
  <si>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</si>
  <si>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</si>
  <si>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</si>
  <si>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</si>
  <si>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</si>
  <si>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</si>
  <si>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</si>
  <si>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</si>
  <si>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</si>
  <si>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</si>
  <si>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</si>
  <si>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</si>
  <si>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</si>
  <si>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</si>
  <si>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</si>
  <si>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</si>
  <si>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</si>
  <si>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</si>
  <si>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</si>
  <si>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</si>
  <si>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</si>
  <si>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</si>
  <si>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</si>
  <si>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</si>
  <si>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</si>
  <si>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</si>
  <si>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</si>
  <si>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</si>
  <si>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</si>
  <si>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</si>
  <si>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</si>
  <si>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</si>
  <si>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</si>
  <si>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</si>
  <si>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</si>
  <si>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</si>
  <si>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</si>
  <si>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</si>
  <si>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</si>
  <si>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</si>
  <si>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</si>
  <si>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</si>
  <si>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</si>
  <si>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</si>
  <si>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</si>
  <si>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</si>
  <si>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</si>
  <si>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</si>
  <si>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</si>
  <si>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</si>
  <si>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</si>
  <si>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</si>
  <si>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</si>
  <si>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</si>
  <si>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</si>
  <si>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</si>
  <si>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</si>
  <si>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</si>
  <si>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</si>
  <si>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</si>
  <si>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</si>
  <si>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</si>
  <si>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</si>
  <si>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</si>
  <si>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</si>
  <si>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</si>
  <si>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</si>
  <si>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</si>
  <si>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</si>
  <si>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</si>
  <si>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</si>
  <si>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</si>
  <si>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</si>
  <si>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</si>
  <si>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</si>
  <si>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</si>
  <si>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</si>
  <si>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</si>
  <si>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</si>
  <si>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</si>
  <si>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</si>
  <si>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</si>
  <si>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</si>
  <si>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</si>
  <si>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</si>
  <si>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</si>
  <si>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</si>
  <si>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</si>
  <si>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</si>
  <si>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</si>
  <si>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</si>
  <si>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</si>
  <si>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</si>
  <si>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</si>
  <si>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</si>
  <si>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</si>
  <si>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</si>
  <si>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</si>
  <si>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</si>
  <si>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</si>
  <si>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</si>
  <si>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</si>
  <si>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</si>
  <si>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</si>
  <si>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</si>
  <si>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</si>
  <si>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</si>
  <si>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</si>
  <si>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</si>
  <si>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</si>
  <si>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</si>
  <si>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</si>
  <si>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</si>
  <si>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</si>
  <si>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</si>
  <si>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</si>
  <si>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</si>
  <si>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</si>
  <si>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</si>
  <si>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</si>
  <si>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</si>
  <si>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</si>
  <si>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</si>
  <si>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</si>
  <si>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</si>
  <si>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</si>
  <si>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</si>
  <si>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</si>
  <si>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</si>
  <si>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</si>
  <si>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</si>
  <si>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</si>
  <si>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</si>
  <si>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</si>
  <si>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</si>
  <si>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</si>
  <si>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</si>
  <si>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</si>
  <si>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</si>
  <si>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</si>
  <si>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</si>
  <si>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</si>
  <si>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</si>
  <si>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</si>
  <si>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</si>
  <si>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</si>
  <si>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</si>
  <si>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</si>
  <si>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</si>
  <si>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</si>
  <si>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</si>
  <si>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</si>
  <si>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</si>
  <si>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</si>
  <si>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</si>
  <si>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</si>
  <si>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</si>
  <si>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</si>
  <si>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</si>
  <si>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</si>
  <si>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</si>
  <si>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</si>
  <si>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</si>
  <si>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</si>
  <si>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</si>
  <si>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</si>
  <si>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</si>
  <si>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</si>
  <si>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</si>
  <si>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</si>
  <si>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</si>
  <si>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</si>
  <si>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</si>
  <si>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</si>
  <si>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</si>
  <si>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</si>
  <si>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</si>
  <si>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</si>
  <si>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</si>
  <si>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</si>
  <si>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</si>
  <si>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</si>
  <si>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</si>
  <si>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</si>
  <si>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</si>
  <si>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</si>
  <si>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</si>
  <si>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</si>
  <si>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</si>
  <si>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</si>
  <si>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</si>
  <si>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</si>
  <si>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</si>
  <si>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</si>
  <si>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</si>
  <si>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</si>
  <si>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</si>
  <si>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</si>
  <si>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</si>
  <si>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</si>
  <si>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</si>
  <si>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</si>
  <si>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</si>
  <si>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</si>
  <si>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</si>
  <si>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</si>
  <si>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</si>
  <si>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</si>
  <si>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</si>
  <si>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</si>
  <si>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</si>
  <si>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</si>
  <si>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</si>
  <si>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</si>
  <si>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</si>
  <si>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</si>
  <si>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</si>
  <si>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</si>
  <si>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</si>
  <si>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</si>
  <si>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</si>
  <si>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</si>
  <si>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</si>
  <si>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</si>
  <si>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</si>
  <si>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</si>
  <si>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</si>
  <si>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</si>
  <si>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</si>
  <si>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</si>
  <si>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</si>
  <si>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</si>
  <si>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</si>
  <si>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</si>
  <si>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</si>
  <si>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</si>
  <si>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</si>
  <si>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</si>
  <si>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</si>
  <si>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</si>
  <si>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</si>
  <si>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</si>
  <si>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</si>
  <si>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</si>
  <si>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</si>
  <si>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</si>
  <si>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</si>
  <si>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</si>
  <si>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</si>
  <si>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</si>
  <si>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</si>
  <si>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</si>
  <si>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</si>
  <si>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</si>
  <si>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</si>
  <si>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</si>
  <si>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</si>
  <si>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</si>
  <si>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</si>
  <si>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</si>
  <si>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</si>
  <si>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</si>
  <si>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</si>
  <si>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</si>
  <si>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</si>
  <si>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</si>
  <si>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</si>
  <si>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</si>
  <si>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</si>
  <si>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</si>
  <si>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</si>
  <si>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</si>
  <si>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</si>
  <si>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</si>
  <si>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</si>
  <si>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</si>
  <si>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</si>
  <si>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</si>
  <si>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</si>
  <si>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</si>
  <si>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</si>
  <si>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</si>
  <si>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</si>
  <si>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</si>
  <si>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</si>
  <si>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</si>
  <si>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</si>
  <si>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</si>
  <si>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</si>
  <si>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</si>
  <si>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</si>
  <si>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</si>
  <si>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</si>
  <si>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</si>
  <si>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</si>
  <si>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</si>
  <si>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</si>
  <si>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</si>
  <si>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</si>
  <si>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</si>
  <si>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</si>
  <si>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</si>
  <si>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</si>
  <si>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</si>
  <si>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</si>
  <si>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</si>
  <si>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</si>
  <si>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</si>
  <si>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</si>
  <si>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</si>
  <si>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</si>
  <si>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</si>
  <si>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</si>
  <si>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</si>
  <si>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</si>
  <si>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</si>
  <si>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</si>
  <si>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</si>
  <si>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</si>
  <si>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</si>
  <si>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</si>
  <si>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</si>
  <si>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</si>
  <si>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</si>
  <si>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</si>
  <si>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</si>
  <si>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</si>
  <si>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</si>
  <si>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</si>
  <si>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</si>
  <si>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</si>
  <si>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</si>
  <si>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</si>
  <si>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</si>
  <si>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</si>
  <si>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</si>
  <si>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</si>
  <si>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</si>
  <si>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</si>
  <si>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</si>
  <si>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</si>
  <si>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</si>
  <si>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</si>
  <si>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</si>
  <si>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</si>
  <si>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</si>
  <si>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</si>
  <si>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</si>
  <si>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</si>
  <si>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</si>
  <si>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</si>
  <si>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</si>
  <si>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</si>
  <si>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</si>
  <si>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</si>
  <si>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</si>
  <si>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</si>
  <si>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</si>
  <si>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</si>
  <si>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</si>
  <si>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</si>
  <si>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</si>
  <si>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</si>
  <si>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</si>
  <si>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</si>
  <si>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</si>
  <si>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</si>
  <si>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</si>
  <si>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</si>
  <si>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</si>
  <si>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</si>
  <si>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</si>
  <si>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</si>
  <si>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</si>
  <si>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</si>
  <si>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</si>
  <si>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</si>
  <si>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</si>
  <si>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</si>
  <si>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</si>
  <si>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</si>
  <si>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</si>
  <si>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</si>
  <si>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</si>
  <si>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</si>
  <si>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</si>
  <si>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</si>
  <si>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</si>
  <si>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</si>
  <si>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</si>
  <si>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</si>
  <si>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</si>
  <si>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</si>
  <si>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</si>
  <si>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</si>
  <si>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</si>
  <si>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</si>
  <si>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</si>
  <si>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</si>
  <si>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</si>
  <si>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</si>
  <si>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</si>
  <si>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</si>
  <si>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</si>
  <si>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</si>
  <si>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</si>
  <si>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</si>
  <si>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</si>
  <si>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</si>
  <si>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</si>
  <si>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</si>
  <si>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</si>
  <si>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</si>
  <si>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</si>
  <si>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</si>
  <si>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</si>
  <si>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</si>
  <si>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</si>
  <si>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</si>
  <si>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</si>
  <si>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</si>
  <si>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</si>
  <si>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</si>
  <si>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</si>
  <si>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</si>
  <si>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</si>
  <si>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</si>
  <si>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</si>
  <si>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</si>
  <si>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</si>
  <si>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</si>
  <si>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</si>
  <si>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</si>
  <si>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</si>
  <si>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</si>
  <si>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</si>
  <si>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</si>
  <si>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</si>
  <si>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</si>
  <si>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</si>
  <si>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</si>
  <si>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</si>
  <si>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</si>
  <si>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</si>
  <si>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</si>
  <si>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</si>
  <si>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</si>
  <si>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</si>
  <si>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</si>
  <si>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</si>
  <si>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</si>
  <si>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</si>
  <si>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</si>
  <si>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</si>
  <si>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</si>
  <si>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</si>
  <si>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</si>
  <si>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</si>
  <si>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</si>
  <si>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</si>
  <si>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</si>
  <si>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</si>
  <si>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</si>
  <si>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</si>
  <si>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</si>
  <si>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</si>
  <si>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</si>
  <si>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</si>
  <si>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</si>
  <si>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</si>
  <si>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</si>
  <si>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</si>
  <si>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</si>
  <si>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</si>
  <si>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</si>
  <si>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</si>
  <si>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</si>
  <si>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</si>
  <si>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</si>
  <si>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</si>
  <si>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</si>
  <si>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</si>
  <si>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</si>
  <si>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</si>
  <si>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</si>
  <si>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</si>
  <si>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</si>
  <si>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</si>
  <si>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</si>
  <si>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</si>
  <si>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</si>
  <si>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</si>
  <si>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</si>
  <si>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</si>
  <si>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</si>
  <si>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</si>
  <si>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</si>
  <si>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</si>
  <si>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</si>
  <si>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</si>
  <si>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</si>
  <si>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</si>
  <si>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</si>
  <si>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</si>
  <si>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</si>
  <si>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</si>
  <si>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</si>
  <si>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</si>
  <si>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</si>
  <si>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</si>
  <si>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</si>
  <si>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</si>
  <si>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</si>
  <si>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</si>
  <si>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</si>
  <si>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</si>
  <si>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</si>
  <si>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</si>
  <si>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</si>
  <si>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</si>
  <si>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</si>
  <si>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</si>
  <si>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</si>
  <si>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</si>
  <si>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</si>
  <si>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</si>
  <si>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</si>
  <si>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</si>
  <si>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</si>
  <si>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</si>
  <si>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</si>
  <si>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</si>
  <si>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</si>
  <si>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</si>
  <si>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</si>
  <si>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</si>
  <si>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</si>
  <si>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</si>
  <si>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</si>
  <si>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</si>
  <si>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</si>
  <si>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</si>
  <si>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</si>
  <si>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</si>
  <si>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</si>
  <si>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</si>
  <si>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</si>
  <si>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</si>
  <si>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</si>
  <si>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</si>
  <si>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</si>
  <si>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</si>
  <si>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</si>
  <si>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</si>
  <si>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</si>
  <si>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</si>
  <si>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</si>
  <si>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</si>
  <si>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</si>
  <si>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</si>
  <si>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</si>
  <si>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</si>
  <si>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</si>
  <si>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</si>
  <si>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</si>
  <si>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</si>
  <si>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</si>
  <si>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</si>
  <si>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</si>
  <si>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</si>
  <si>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</si>
  <si>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</si>
  <si>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</si>
  <si>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</si>
  <si>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</si>
  <si>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</si>
  <si>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</si>
  <si>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</si>
  <si>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</si>
  <si>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</si>
  <si>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</si>
  <si>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</si>
  <si>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</si>
  <si>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</si>
  <si>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</si>
  <si>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</si>
  <si>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</si>
  <si>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</si>
  <si>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</si>
  <si>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</si>
  <si>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</si>
  <si>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</si>
  <si>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</si>
  <si>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</si>
  <si>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</si>
  <si>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</si>
  <si>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</si>
  <si>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</si>
  <si>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</si>
  <si>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</si>
  <si>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</si>
  <si>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</si>
  <si>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</si>
  <si>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</si>
  <si>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</si>
  <si>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</si>
  <si>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</si>
  <si>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</si>
  <si>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</si>
  <si>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</si>
  <si>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</si>
  <si>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</si>
  <si>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</si>
  <si>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</si>
  <si>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</si>
  <si>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</si>
  <si>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</si>
  <si>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</si>
  <si>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</si>
  <si>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</si>
  <si>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</si>
  <si>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</si>
  <si>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</si>
  <si>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</si>
  <si>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</si>
  <si>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</si>
  <si>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</si>
  <si>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</si>
  <si>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</si>
  <si>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</si>
  <si>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</si>
  <si>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</si>
  <si>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</si>
  <si>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</si>
  <si>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</si>
  <si>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</si>
  <si>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</si>
  <si>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</si>
  <si>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</si>
  <si>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</si>
  <si>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</si>
  <si>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</si>
  <si>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</si>
  <si>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</si>
  <si>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</si>
  <si>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</si>
  <si>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</si>
  <si>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</si>
  <si>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</si>
  <si>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</si>
  <si>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</si>
  <si>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</si>
  <si>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</si>
  <si>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</si>
  <si>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</si>
  <si>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</si>
  <si>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</si>
  <si>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</si>
  <si>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</si>
  <si>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</si>
  <si>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</si>
  <si>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</si>
  <si>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</si>
  <si>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</si>
  <si>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</si>
  <si>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</si>
  <si>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</si>
  <si>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</si>
  <si>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</si>
  <si>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</si>
  <si>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</si>
  <si>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</si>
  <si>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</si>
  <si>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</si>
  <si>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</si>
  <si>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</si>
  <si>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</si>
  <si>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</si>
  <si>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</si>
  <si>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</si>
  <si>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</si>
  <si>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</si>
  <si>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</si>
  <si>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</si>
  <si>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</si>
  <si>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</si>
  <si>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</si>
  <si>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</si>
  <si>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</si>
  <si>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</si>
  <si>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</si>
  <si>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</si>
  <si>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</si>
  <si>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</si>
  <si>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</si>
  <si>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</si>
  <si>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</si>
  <si>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</si>
  <si>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</si>
  <si>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</si>
  <si>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</si>
  <si>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</si>
  <si>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</si>
  <si>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</si>
  <si>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</si>
  <si>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</si>
  <si>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</si>
  <si>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</si>
  <si>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</si>
  <si>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</si>
  <si>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</si>
  <si>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</si>
  <si>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</si>
  <si>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</si>
  <si>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</si>
  <si>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</si>
  <si>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</si>
  <si>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</si>
  <si>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</si>
  <si>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</si>
  <si>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</si>
  <si>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</si>
  <si>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</si>
  <si>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</si>
  <si>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</si>
  <si>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</si>
  <si>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</si>
  <si>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</si>
  <si>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</si>
  <si>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</si>
  <si>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</si>
  <si>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</si>
  <si>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</si>
  <si>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</si>
  <si>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</si>
  <si>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</si>
  <si>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</si>
  <si>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</si>
  <si>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</si>
  <si>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</si>
  <si>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</si>
  <si>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</si>
  <si>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</si>
  <si>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</si>
  <si>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</si>
  <si>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</si>
  <si>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</si>
  <si>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</si>
  <si>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</si>
  <si>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</si>
  <si>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</si>
  <si>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</si>
  <si>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</si>
  <si>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</si>
  <si>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</si>
  <si>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</si>
  <si>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</si>
  <si>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</si>
  <si>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</si>
  <si>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</si>
  <si>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</si>
  <si>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</si>
  <si>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</si>
  <si>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</si>
  <si>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</si>
  <si>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</si>
  <si>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</si>
  <si>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</si>
  <si>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</si>
  <si>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</si>
  <si>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</si>
  <si>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</si>
  <si>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</si>
  <si>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</si>
  <si>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</si>
  <si>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</si>
  <si>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</si>
  <si>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</si>
  <si>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</si>
  <si>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</si>
  <si>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</si>
  <si>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</si>
  <si>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</si>
  <si>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</si>
  <si>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</si>
  <si>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</si>
  <si>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</si>
  <si>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</si>
  <si>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</si>
  <si>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</si>
  <si>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</si>
  <si>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</si>
  <si>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</si>
  <si>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</si>
  <si>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</si>
  <si>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</si>
  <si>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</si>
  <si>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</si>
  <si>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</si>
  <si>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</si>
  <si>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</si>
  <si>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</si>
  <si>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</si>
  <si>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</si>
  <si>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</si>
  <si>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</si>
  <si>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</si>
  <si>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</si>
  <si>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</si>
  <si>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</si>
  <si>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</si>
  <si>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</si>
  <si>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</si>
  <si>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</si>
  <si>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</si>
  <si>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</si>
  <si>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</si>
  <si>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</si>
  <si>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</si>
  <si>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</si>
  <si>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</si>
  <si>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</si>
  <si>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</si>
  <si>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</si>
  <si>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</si>
  <si>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</si>
  <si>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</si>
  <si>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</si>
  <si>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</si>
  <si>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</si>
  <si>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</si>
  <si>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</si>
  <si>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</si>
  <si>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</si>
  <si>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</si>
  <si>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</si>
  <si>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</si>
  <si>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</si>
  <si>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</si>
  <si>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</si>
  <si>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</si>
  <si>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</si>
  <si>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</si>
  <si>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</si>
  <si>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</si>
  <si>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</si>
  <si>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</si>
  <si>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</si>
  <si>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</si>
  <si>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</si>
  <si>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</si>
  <si>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</si>
  <si>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</si>
  <si>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</si>
  <si>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</si>
  <si>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</si>
  <si>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</si>
  <si>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</si>
  <si>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</si>
  <si>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</si>
  <si>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</si>
  <si>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</si>
  <si>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</si>
  <si>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</si>
  <si>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</si>
  <si>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</si>
  <si>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</si>
  <si>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</si>
  <si>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</si>
  <si>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</si>
  <si>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</si>
  <si>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</si>
  <si>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</si>
  <si>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</si>
  <si>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</si>
  <si>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</si>
  <si>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</si>
  <si>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</si>
  <si>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</si>
  <si>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</si>
  <si>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</si>
  <si>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</si>
  <si>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</si>
  <si>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</si>
  <si>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</si>
  <si>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</si>
  <si>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</si>
  <si>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</si>
  <si>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</si>
  <si>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</si>
  <si>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</si>
  <si>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</si>
  <si>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</si>
  <si>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</si>
  <si>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</si>
  <si>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</si>
  <si>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</si>
  <si>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</si>
  <si>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</si>
  <si>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</si>
  <si>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</si>
  <si>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</si>
  <si>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</si>
  <si>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</si>
  <si>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</si>
  <si>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</si>
  <si>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</si>
  <si>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</si>
  <si>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</si>
  <si>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</si>
  <si>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</si>
  <si>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</si>
  <si>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</si>
  <si>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</si>
  <si>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</si>
  <si>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</si>
  <si>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</si>
  <si>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</si>
  <si>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</si>
  <si>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</si>
  <si>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</si>
  <si>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</si>
  <si>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</si>
  <si>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</si>
  <si>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</si>
  <si>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</si>
  <si>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</si>
  <si>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</si>
  <si>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</si>
  <si>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</si>
  <si>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</si>
  <si>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</si>
  <si>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</si>
  <si>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</si>
  <si>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</si>
  <si>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</si>
  <si>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</si>
  <si>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</si>
  <si>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</si>
  <si>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</si>
  <si>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</si>
  <si>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</si>
  <si>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</si>
  <si>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</si>
  <si>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</si>
  <si>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</si>
  <si>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</si>
  <si>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</si>
  <si>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</si>
  <si>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</si>
  <si>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</si>
  <si>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</si>
  <si>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</si>
  <si>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</si>
  <si>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</si>
  <si>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</si>
  <si>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</si>
  <si>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</si>
  <si>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</si>
  <si>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</si>
  <si>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</si>
  <si>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</si>
  <si>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</si>
  <si>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</si>
  <si>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</si>
  <si>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</si>
  <si>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</si>
  <si>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</si>
  <si>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</si>
  <si>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</si>
  <si>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</si>
  <si>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</si>
  <si>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</si>
  <si>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</si>
  <si>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</si>
  <si>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</si>
  <si>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</si>
  <si>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</si>
  <si>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</si>
  <si>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</si>
  <si>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</si>
  <si>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</si>
  <si>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</si>
  <si>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</si>
  <si>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</si>
  <si>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</si>
  <si>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</si>
  <si>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</si>
  <si>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</si>
  <si>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</si>
  <si>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</si>
  <si>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</si>
  <si>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</si>
  <si>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</si>
  <si>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</si>
  <si>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</si>
  <si>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</si>
  <si>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</si>
  <si>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</si>
  <si>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</si>
  <si>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</si>
  <si>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</si>
  <si>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</si>
  <si>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</si>
  <si>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</si>
  <si>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</si>
  <si>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</si>
  <si>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</si>
  <si>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</si>
  <si>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</si>
  <si>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</si>
  <si>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</si>
  <si>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</si>
  <si>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</si>
  <si>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</si>
  <si>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</si>
  <si>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</si>
  <si>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</si>
  <si>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</si>
  <si>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</si>
  <si>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</si>
  <si>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</si>
  <si>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</si>
  <si>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</si>
  <si>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</si>
  <si>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</si>
  <si>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</si>
  <si>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</si>
  <si>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</si>
  <si>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</si>
  <si>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</si>
  <si>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</si>
  <si>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</si>
  <si>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</si>
  <si>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</si>
  <si>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</si>
  <si>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</si>
  <si>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</si>
  <si>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</si>
  <si>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</si>
  <si>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</si>
  <si>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</si>
  <si>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</si>
  <si>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</si>
  <si>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</si>
  <si>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</si>
  <si>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</si>
  <si>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</si>
  <si>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</si>
  <si>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</si>
  <si>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</si>
  <si>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</si>
  <si>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</si>
  <si>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</si>
  <si>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</si>
  <si>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</si>
  <si>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</si>
  <si>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</si>
  <si>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</si>
  <si>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</si>
  <si>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</si>
  <si>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</si>
  <si>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</si>
  <si>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</si>
  <si>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</si>
  <si>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</si>
  <si>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</si>
  <si>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</si>
  <si>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</si>
  <si>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</si>
  <si>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</si>
  <si>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</si>
  <si>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</si>
  <si>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</si>
  <si>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</si>
  <si>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</si>
  <si>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</si>
  <si>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</si>
  <si>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</si>
  <si>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</si>
  <si>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</si>
  <si>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</si>
  <si>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</si>
  <si>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</si>
  <si>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</si>
  <si>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</si>
  <si>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</si>
  <si>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</si>
  <si>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</si>
  <si>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</si>
  <si>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</si>
  <si>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</si>
  <si>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</si>
  <si>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</si>
  <si>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</si>
  <si>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</si>
  <si>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</si>
  <si>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</si>
  <si>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</si>
  <si>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</si>
  <si>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</si>
  <si>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</si>
  <si>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</si>
  <si>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</si>
  <si>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</si>
  <si>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</si>
  <si>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</si>
  <si>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</si>
  <si>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</si>
  <si>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</si>
  <si>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</si>
  <si>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</si>
  <si>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</si>
  <si>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</si>
  <si>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</si>
  <si>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</si>
  <si>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</si>
  <si>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</si>
  <si>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</si>
  <si>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</si>
  <si>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</si>
  <si>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</si>
  <si>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</si>
  <si>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</si>
  <si>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</si>
  <si>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</si>
  <si>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</si>
  <si>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</si>
  <si>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</si>
  <si>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</si>
  <si>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</si>
  <si>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</si>
  <si>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</si>
  <si>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</si>
  <si>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</si>
  <si>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</si>
  <si>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</si>
  <si>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</si>
  <si>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</si>
  <si>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</si>
  <si>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</si>
  <si>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</si>
  <si>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</si>
  <si>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</si>
  <si>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</si>
  <si>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</si>
  <si>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</si>
  <si>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</si>
  <si>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</si>
  <si>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</si>
  <si>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</si>
  <si>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</si>
  <si>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</si>
  <si>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</si>
  <si>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</si>
  <si>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</si>
  <si>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</si>
  <si>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</si>
  <si>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</si>
  <si>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</si>
  <si>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</si>
  <si>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</si>
  <si>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</si>
  <si>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</si>
  <si>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</si>
  <si>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</si>
  <si>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</si>
  <si>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</si>
  <si>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</si>
  <si>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</si>
  <si>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</si>
  <si>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</si>
  <si>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</si>
  <si>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</si>
  <si>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</si>
  <si>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</si>
  <si>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</si>
  <si>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</si>
  <si>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</si>
  <si>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</si>
  <si>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</si>
  <si>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</si>
  <si>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</si>
  <si>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</si>
  <si>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</si>
  <si>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</si>
  <si>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</si>
  <si>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</si>
  <si>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</si>
  <si>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</si>
  <si>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</si>
  <si>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</si>
  <si>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</si>
  <si>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</si>
  <si>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</si>
  <si>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</si>
  <si>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</si>
  <si>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</si>
  <si>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</si>
  <si>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</si>
  <si>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</si>
  <si>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</si>
  <si>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</si>
  <si>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</si>
  <si>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</si>
  <si>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</si>
  <si>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</si>
  <si>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</si>
  <si>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</si>
  <si>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</si>
  <si>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</si>
  <si>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</si>
  <si>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</si>
  <si>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</si>
  <si>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</si>
  <si>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</si>
  <si>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</si>
  <si>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</si>
  <si>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</si>
  <si>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</si>
  <si>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</si>
  <si>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</si>
  <si>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</si>
  <si>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</si>
  <si>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</si>
  <si>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</si>
  <si>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</si>
  <si>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</si>
  <si>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</si>
  <si>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</si>
  <si>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</si>
  <si>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</si>
  <si>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</si>
  <si>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</si>
  <si>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</si>
  <si>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</si>
  <si>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</si>
  <si>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</si>
  <si>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</si>
  <si>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</si>
  <si>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</si>
  <si>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</si>
  <si>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</si>
  <si>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</si>
  <si>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</si>
  <si>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</si>
  <si>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</si>
  <si>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</si>
  <si>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</si>
  <si>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</si>
  <si>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</si>
  <si>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</si>
  <si>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</si>
  <si>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</si>
  <si>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</si>
  <si>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</si>
  <si>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</si>
  <si>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</si>
  <si>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</si>
  <si>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</si>
  <si>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</si>
  <si>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</si>
  <si>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</si>
  <si>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</si>
  <si>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</si>
  <si>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</si>
  <si>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</si>
  <si>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</si>
  <si>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</si>
  <si>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</si>
  <si>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</si>
  <si>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</si>
  <si>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</si>
  <si>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</si>
  <si>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</si>
  <si>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</si>
  <si>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</si>
  <si>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</si>
  <si>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</si>
  <si>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</si>
  <si>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</si>
  <si>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</si>
  <si>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</si>
  <si>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</si>
  <si>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</si>
  <si>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</si>
  <si>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</si>
  <si>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</si>
  <si>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</si>
  <si>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</si>
  <si>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</si>
  <si>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</si>
  <si>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</si>
  <si>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</si>
  <si>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</si>
  <si>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</si>
  <si>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</si>
  <si>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</si>
  <si>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</si>
  <si>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</si>
  <si>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</si>
  <si>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</si>
  <si>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</si>
  <si>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</si>
  <si>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</si>
  <si>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</si>
  <si>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</si>
  <si>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</si>
  <si>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</si>
  <si>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</si>
  <si>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</si>
  <si>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</si>
  <si>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</si>
  <si>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</si>
  <si>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</si>
  <si>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</si>
  <si>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</si>
  <si>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</si>
  <si>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</si>
  <si>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</si>
  <si>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</si>
  <si>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</si>
  <si>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</si>
  <si>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</si>
  <si>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</si>
  <si>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</si>
  <si>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</si>
  <si>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</si>
  <si>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</si>
  <si>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</si>
  <si>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</si>
  <si>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</si>
  <si>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</si>
  <si>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</si>
  <si>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</si>
  <si>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</si>
  <si>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</si>
  <si>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</si>
  <si>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</si>
  <si>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</si>
  <si>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</si>
  <si>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</si>
  <si>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</si>
  <si>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</si>
  <si>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</si>
  <si>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</si>
  <si>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</si>
  <si>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</si>
  <si>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</si>
  <si>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</si>
  <si>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</si>
  <si>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</si>
  <si>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</si>
  <si>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</si>
  <si>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</si>
  <si>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</si>
  <si>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</si>
  <si>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</si>
  <si>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</si>
  <si>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</si>
  <si>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</si>
  <si>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</si>
  <si>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</si>
  <si>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</si>
  <si>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</si>
  <si>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</si>
  <si>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</si>
  <si>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</si>
  <si>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</si>
  <si>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</si>
  <si>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</si>
  <si>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</si>
  <si>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</si>
  <si>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</si>
  <si>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</si>
  <si>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</si>
  <si>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</si>
  <si>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</si>
  <si>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</si>
  <si>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</si>
  <si>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</si>
  <si>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</si>
  <si>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</si>
  <si>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</si>
  <si>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</si>
  <si>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</si>
  <si>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</si>
  <si>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</si>
  <si>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</si>
  <si>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</si>
  <si>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</si>
  <si>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</si>
  <si>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</si>
  <si>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</si>
  <si>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</si>
  <si>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</si>
  <si>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</si>
  <si>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</si>
  <si>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</si>
  <si>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</si>
  <si>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</si>
  <si>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</si>
  <si>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</si>
  <si>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</si>
  <si>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</si>
  <si>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</si>
  <si>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</si>
  <si>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</si>
  <si>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</si>
  <si>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</si>
  <si>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</si>
  <si>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</si>
  <si>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</si>
  <si>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</si>
  <si>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</si>
  <si>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</si>
  <si>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</si>
  <si>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</si>
  <si>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</si>
  <si>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</si>
  <si>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</si>
  <si>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</si>
  <si>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</si>
  <si>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</si>
  <si>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</si>
  <si>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</si>
  <si>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</si>
  <si>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</si>
  <si>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</si>
  <si>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</si>
  <si>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</si>
  <si>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</si>
  <si>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</si>
  <si>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</si>
  <si>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</si>
  <si>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</si>
  <si>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</si>
  <si>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</si>
  <si>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</si>
  <si>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</si>
  <si>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</si>
  <si>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</si>
  <si>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</si>
  <si>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</si>
  <si>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</si>
  <si>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</si>
  <si>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</si>
  <si>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</si>
  <si>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</si>
  <si>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</si>
  <si>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</si>
  <si>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</si>
  <si>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</si>
  <si>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</si>
  <si>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</si>
  <si>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</si>
  <si>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</si>
  <si>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</si>
  <si>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</si>
  <si>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</si>
  <si>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</si>
  <si>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</si>
  <si>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</si>
  <si>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</si>
  <si>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</si>
  <si>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</si>
  <si>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</si>
  <si>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</si>
  <si>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</si>
  <si>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</si>
  <si>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</si>
  <si>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</si>
  <si>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</si>
  <si>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</si>
  <si>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</si>
  <si>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</si>
  <si>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</si>
  <si>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</si>
  <si>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</si>
  <si>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</si>
  <si>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</si>
  <si>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</si>
  <si>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</si>
  <si>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</si>
  <si>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</si>
  <si>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</si>
  <si>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</si>
  <si>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</si>
  <si>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</si>
  <si>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</si>
  <si>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</si>
  <si>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</si>
  <si>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</si>
  <si>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</si>
  <si>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</si>
  <si>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</si>
  <si>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</si>
  <si>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</si>
  <si>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</si>
  <si>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</si>
  <si>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</si>
  <si>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</si>
  <si>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</si>
  <si>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</si>
  <si>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</si>
  <si>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</si>
  <si>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</si>
  <si>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</si>
  <si>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</si>
  <si>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</si>
  <si>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</si>
  <si>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</si>
  <si>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</si>
  <si>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</si>
  <si>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</si>
  <si>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</si>
  <si>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</si>
  <si>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</si>
  <si>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</si>
  <si>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</si>
  <si>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</si>
  <si>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</si>
  <si>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</si>
  <si>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</si>
  <si>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</si>
  <si>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</si>
  <si>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</si>
  <si>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</si>
  <si>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</si>
  <si>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</si>
  <si>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</si>
  <si>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</si>
  <si>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</si>
  <si>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</si>
  <si>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</si>
  <si>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</si>
  <si>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</si>
  <si>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</si>
  <si>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</si>
  <si>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</si>
  <si>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</si>
  <si>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</si>
  <si>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</si>
  <si>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</si>
  <si>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</si>
  <si>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</si>
  <si>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</si>
  <si>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</si>
  <si>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</si>
  <si>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</si>
  <si>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</si>
  <si>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</si>
  <si>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</si>
  <si>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</si>
  <si>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</si>
  <si>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</si>
  <si>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</si>
  <si>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</si>
  <si>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</si>
  <si>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</si>
  <si>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</si>
  <si>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</si>
  <si>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</si>
  <si>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</si>
  <si>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</si>
  <si>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</si>
  <si>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</si>
  <si>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</si>
  <si>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</si>
  <si>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</si>
  <si>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</si>
  <si>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</si>
  <si>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</si>
  <si>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</si>
  <si>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</si>
  <si>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</si>
  <si>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</si>
  <si>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</si>
  <si>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</si>
  <si>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</si>
  <si>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</si>
  <si>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</si>
  <si>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</si>
  <si>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</si>
  <si>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</si>
  <si>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</si>
  <si>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</si>
  <si>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</si>
  <si>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</si>
  <si>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</si>
  <si>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</si>
  <si>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</si>
  <si>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</si>
  <si>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</si>
  <si>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</si>
  <si>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</si>
  <si>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</si>
  <si>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</si>
  <si>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</si>
  <si>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</si>
  <si>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</si>
  <si>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</si>
  <si>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</si>
  <si>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</si>
  <si>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</si>
  <si>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</si>
  <si>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</si>
  <si>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</si>
  <si>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</si>
  <si>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</si>
  <si>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</si>
  <si>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</si>
  <si>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</si>
  <si>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</si>
  <si>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</si>
  <si>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</si>
  <si>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</si>
  <si>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</si>
  <si>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</si>
  <si>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</si>
  <si>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</si>
  <si>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</si>
  <si>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</si>
  <si>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</si>
  <si>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</si>
  <si>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</si>
  <si>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</si>
  <si>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</si>
  <si>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</si>
  <si>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</si>
  <si>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</si>
  <si>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</si>
  <si>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</si>
  <si>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</si>
  <si>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</si>
  <si>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</si>
  <si>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</si>
  <si>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</si>
  <si>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</si>
  <si>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</si>
  <si>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</si>
  <si>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</si>
  <si>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</si>
  <si>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</si>
  <si>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</si>
  <si>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</si>
  <si>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</si>
  <si>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</si>
  <si>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</si>
  <si>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</si>
  <si>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</si>
  <si>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</si>
  <si>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</si>
  <si>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</si>
  <si>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</si>
  <si>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</si>
  <si>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</si>
  <si>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</si>
  <si>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</si>
  <si>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</si>
  <si>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</si>
  <si>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</si>
  <si>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</si>
  <si>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</si>
  <si>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</si>
  <si>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</si>
  <si>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</si>
  <si>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</si>
  <si>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</si>
  <si>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</si>
  <si>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</si>
  <si>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</si>
  <si>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</si>
  <si>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</si>
  <si>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</si>
  <si>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</si>
  <si>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</si>
  <si>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</si>
  <si>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</si>
  <si>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</si>
  <si>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</si>
  <si>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</si>
  <si>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</si>
  <si>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</si>
  <si>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</si>
  <si>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</si>
  <si>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</si>
  <si>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</si>
  <si>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</si>
  <si>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</si>
  <si>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</si>
  <si>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</si>
  <si>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</si>
  <si>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</si>
  <si>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</si>
  <si>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</si>
  <si>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</si>
  <si>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</si>
  <si>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</si>
  <si>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</si>
  <si>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</si>
  <si>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</si>
  <si>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</si>
  <si>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</si>
  <si>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</si>
  <si>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</si>
  <si>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</si>
  <si>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</si>
  <si>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</si>
  <si>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</si>
  <si>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</si>
  <si>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</si>
  <si>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</si>
  <si>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</si>
  <si>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</si>
  <si>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</si>
  <si>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</si>
  <si>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</si>
  <si>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</si>
  <si>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</si>
  <si>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</si>
  <si>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</si>
  <si>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</si>
  <si>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</si>
  <si>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</si>
  <si>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</si>
  <si>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</si>
  <si>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</si>
  <si>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</si>
  <si>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</si>
  <si>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</si>
  <si>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</si>
  <si>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</si>
  <si>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</si>
  <si>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</si>
  <si>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</si>
  <si>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</si>
  <si>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</si>
  <si>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</si>
  <si>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</si>
  <si>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</si>
  <si>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</si>
  <si>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</si>
  <si>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</si>
  <si>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</si>
  <si>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</si>
  <si>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</si>
  <si>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</si>
  <si>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</si>
  <si>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</si>
  <si>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</si>
  <si>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</si>
  <si>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</si>
  <si>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</si>
  <si>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</si>
  <si>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</si>
  <si>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</si>
  <si>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</si>
  <si>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</si>
  <si>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</si>
  <si>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</si>
  <si>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</si>
  <si>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</si>
  <si>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</si>
  <si>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</si>
  <si>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</si>
  <si>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</si>
  <si>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</si>
  <si>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</si>
  <si>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</si>
  <si>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</si>
  <si>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</si>
  <si>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</si>
  <si>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</si>
  <si>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</si>
  <si>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</si>
  <si>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</si>
  <si>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</si>
  <si>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</si>
  <si>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</si>
  <si>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</si>
  <si>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</si>
  <si>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</si>
  <si>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</si>
  <si>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</si>
  <si>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</si>
  <si>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</si>
  <si>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</si>
  <si>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</si>
  <si>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</si>
  <si>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</si>
  <si>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</si>
  <si>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</si>
  <si>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</si>
  <si>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</si>
  <si>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</si>
  <si>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</si>
  <si>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</si>
  <si>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</si>
  <si>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</si>
  <si>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</si>
  <si>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</si>
  <si>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</si>
  <si>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</si>
  <si>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</si>
  <si>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</si>
  <si>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</si>
  <si>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</si>
  <si>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</si>
  <si>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</si>
  <si>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</si>
  <si>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</si>
  <si>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</si>
  <si>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</si>
  <si>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</si>
  <si>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</si>
  <si>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</si>
  <si>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</si>
  <si>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</si>
  <si>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</si>
  <si>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</si>
  <si>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</si>
  <si>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</si>
  <si>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</si>
  <si>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</si>
  <si>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</si>
  <si>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</si>
  <si>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</si>
  <si>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</si>
  <si>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</si>
  <si>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</si>
  <si>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</si>
  <si>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</si>
  <si>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</si>
  <si>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</si>
  <si>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</si>
  <si>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</si>
  <si>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</si>
  <si>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</si>
  <si>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</si>
  <si>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</si>
  <si>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</si>
  <si>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</si>
  <si>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</si>
  <si>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</si>
  <si>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</si>
  <si>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</si>
  <si>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</si>
  <si>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</si>
  <si>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</si>
  <si>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</si>
  <si>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</si>
  <si>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</si>
  <si>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</si>
  <si>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</si>
  <si>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</si>
  <si>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</si>
  <si>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</si>
  <si>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</si>
  <si>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</si>
  <si>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</si>
  <si>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</si>
  <si>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</si>
  <si>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</si>
  <si>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</si>
  <si>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</si>
  <si>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</si>
  <si>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</si>
  <si>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</si>
  <si>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</si>
  <si>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</si>
  <si>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</si>
  <si>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</si>
  <si>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</si>
  <si>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</si>
  <si>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</si>
  <si>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</si>
  <si>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</si>
  <si>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</si>
  <si>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</si>
  <si>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</si>
  <si>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</si>
  <si>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</si>
  <si>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</si>
  <si>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</si>
  <si>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</si>
  <si>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</si>
  <si>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</si>
  <si>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</si>
  <si>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</si>
  <si>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</si>
  <si>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</si>
  <si>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</si>
  <si>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</si>
  <si>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</si>
  <si>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</si>
  <si>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</si>
  <si>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</si>
  <si>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</si>
  <si>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</si>
  <si>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</si>
  <si>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</si>
  <si>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</si>
  <si>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</si>
  <si>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</si>
  <si>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</si>
  <si>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</si>
  <si>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</si>
  <si>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</si>
  <si>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</si>
  <si>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</si>
  <si>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</si>
  <si>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</si>
  <si>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</si>
  <si>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</si>
  <si>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</si>
  <si>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</si>
  <si>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</si>
  <si>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</si>
  <si>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</si>
  <si>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</si>
  <si>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</si>
  <si>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</si>
  <si>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</si>
  <si>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</si>
  <si>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</si>
  <si>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</si>
  <si>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</si>
  <si>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</si>
  <si>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</si>
  <si>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</si>
  <si>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</si>
  <si>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</si>
  <si>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</si>
  <si>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</si>
  <si>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</si>
  <si>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</si>
  <si>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</si>
  <si>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</si>
  <si>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</si>
  <si>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</si>
  <si>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</si>
  <si>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</si>
  <si>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</si>
  <si>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</si>
  <si>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</si>
  <si>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</si>
  <si>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</si>
  <si>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</si>
  <si>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</si>
  <si>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</si>
  <si>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</si>
  <si>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</si>
  <si>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</si>
  <si>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</si>
  <si>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</si>
  <si>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</si>
  <si>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</si>
  <si>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</si>
  <si>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</si>
  <si>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</si>
  <si>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</si>
  <si>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</si>
  <si>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</si>
  <si>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</si>
  <si>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</si>
  <si>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</si>
  <si>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</si>
  <si>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</si>
  <si>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</si>
  <si>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</si>
  <si>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</si>
  <si>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</si>
  <si>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</si>
  <si>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</si>
  <si>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</si>
  <si>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</si>
  <si>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</si>
  <si>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</si>
  <si>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</si>
  <si>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</si>
  <si>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</si>
  <si>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</si>
  <si>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</si>
  <si>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</si>
  <si>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</si>
  <si>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</si>
  <si>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</si>
  <si>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</si>
  <si>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</si>
  <si>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</si>
  <si>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</si>
  <si>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</si>
  <si>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</si>
  <si>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</si>
  <si>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</si>
  <si>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</si>
  <si>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</si>
  <si>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</si>
  <si>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</si>
  <si>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</si>
  <si>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</si>
  <si>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</si>
  <si>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</si>
  <si>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</si>
  <si>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</si>
  <si>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</si>
  <si>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</si>
  <si>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</si>
  <si>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</si>
  <si>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</si>
  <si>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</si>
  <si>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</si>
  <si>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</si>
  <si>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</si>
  <si>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</si>
  <si>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</si>
  <si>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</si>
  <si>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</si>
  <si>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</si>
  <si>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</si>
  <si>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</si>
  <si>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</si>
  <si>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</si>
  <si>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</si>
  <si>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</si>
  <si>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</si>
  <si>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</si>
  <si>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</si>
  <si>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</si>
  <si>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</si>
  <si>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</si>
  <si>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</si>
  <si>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</si>
  <si>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</si>
  <si>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</si>
  <si>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</si>
  <si>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</si>
  <si>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</si>
  <si>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</si>
  <si>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</si>
  <si>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</si>
  <si>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</si>
  <si>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</si>
  <si>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</si>
  <si>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</si>
  <si>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</si>
  <si>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</si>
  <si>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</si>
  <si>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</si>
  <si>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</si>
  <si>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</si>
  <si>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</si>
  <si>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</si>
  <si>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</si>
  <si>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</si>
  <si>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</si>
  <si>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</si>
  <si>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</si>
  <si>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</si>
  <si>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</si>
  <si>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</si>
  <si>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</si>
  <si>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</si>
  <si>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</si>
  <si>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</si>
  <si>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</si>
  <si>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</si>
  <si>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</si>
  <si>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</si>
  <si>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</si>
  <si>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</si>
  <si>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</si>
  <si>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</si>
  <si>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</si>
  <si>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</si>
  <si>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</si>
  <si>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</si>
  <si>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</si>
  <si>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</si>
  <si>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</si>
  <si>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</si>
  <si>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</si>
  <si>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</si>
  <si>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</si>
  <si>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</si>
  <si>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</si>
  <si>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</si>
  <si>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</si>
  <si>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</si>
  <si>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</si>
  <si>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</si>
  <si>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</si>
  <si>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</si>
  <si>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</si>
  <si>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</si>
  <si>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</si>
  <si>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</si>
  <si>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</si>
  <si>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</si>
  <si>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</si>
  <si>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</si>
  <si>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</si>
  <si>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</si>
  <si>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</si>
  <si>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</si>
  <si>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</si>
  <si>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</si>
  <si>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</si>
  <si>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</si>
  <si>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</si>
  <si>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</si>
  <si>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</si>
  <si>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</si>
  <si>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</si>
  <si>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</si>
  <si>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</si>
  <si>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</si>
  <si>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</si>
  <si>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</si>
  <si>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</si>
  <si>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</si>
  <si>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</si>
  <si>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</si>
  <si>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</si>
  <si>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</si>
  <si>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</si>
  <si>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</si>
  <si>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</si>
  <si>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</si>
  <si>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</si>
  <si>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</si>
  <si>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</si>
  <si>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</si>
  <si>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</si>
  <si>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</si>
  <si>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</si>
  <si>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</si>
  <si>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</si>
  <si>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</si>
  <si>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</si>
  <si>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</si>
  <si>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</si>
  <si>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</si>
  <si>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</si>
  <si>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</si>
  <si>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</si>
  <si>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</si>
  <si>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</si>
  <si>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</si>
  <si>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</si>
  <si>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</si>
  <si>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</si>
  <si>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</si>
  <si>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</si>
  <si>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</si>
  <si>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</si>
  <si>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</si>
  <si>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</si>
  <si>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</si>
  <si>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</si>
  <si>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</si>
  <si>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</si>
  <si>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</si>
  <si>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</si>
  <si>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</si>
  <si>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</si>
  <si>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</si>
  <si>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</si>
  <si>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</si>
  <si>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</si>
  <si>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</si>
  <si>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</si>
  <si>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</si>
  <si>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</si>
  <si>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</si>
  <si>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</si>
  <si>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</si>
  <si>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</si>
  <si>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</si>
  <si>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</si>
  <si>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</si>
  <si>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</si>
  <si>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</si>
  <si>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</si>
  <si>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</si>
  <si>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</si>
  <si>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</si>
  <si>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</si>
  <si>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</si>
  <si>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</si>
  <si>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</si>
  <si>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</si>
  <si>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</si>
  <si>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</si>
  <si>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</si>
  <si>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</si>
  <si>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</si>
  <si>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</si>
  <si>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</si>
  <si>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</si>
  <si>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</si>
  <si>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</si>
  <si>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</si>
  <si>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</si>
  <si>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</si>
  <si>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</si>
  <si>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</si>
  <si>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</si>
  <si>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</si>
  <si>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</si>
  <si>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</si>
  <si>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</si>
  <si>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</si>
  <si>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</si>
  <si>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</si>
  <si>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</si>
  <si>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</si>
  <si>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</si>
  <si>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</si>
  <si>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</si>
  <si>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</si>
  <si>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</si>
  <si>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</si>
  <si>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</si>
  <si>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</si>
  <si>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</si>
  <si>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</si>
  <si>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</si>
  <si>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</si>
  <si>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</si>
  <si>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</si>
  <si>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</si>
  <si>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</si>
  <si>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</si>
  <si>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</si>
  <si>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</si>
  <si>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</si>
  <si>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</si>
  <si>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</si>
  <si>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</si>
  <si>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</si>
  <si>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</si>
  <si>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</si>
  <si>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</si>
  <si>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</si>
  <si>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</si>
  <si>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</si>
  <si>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</si>
  <si>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</si>
  <si>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</si>
  <si>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</si>
  <si>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</si>
  <si>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</si>
  <si>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</si>
  <si>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</si>
  <si>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</si>
  <si>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</si>
  <si>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</si>
  <si>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</si>
  <si>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</si>
  <si>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</si>
  <si>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</si>
  <si>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</si>
  <si>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</si>
  <si>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</si>
  <si>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</si>
  <si>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</si>
  <si>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</si>
  <si>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</si>
  <si>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</si>
  <si>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</si>
  <si>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</si>
  <si>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</si>
  <si>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</si>
  <si>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</si>
  <si>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</si>
  <si>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</si>
  <si>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</si>
  <si>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</si>
  <si>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</si>
  <si>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</si>
  <si>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</si>
  <si>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</si>
  <si>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</si>
  <si>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</si>
  <si>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</si>
  <si>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</si>
  <si>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</si>
  <si>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</si>
  <si>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</si>
  <si>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</si>
  <si>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</si>
  <si>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</si>
  <si>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</si>
  <si>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</si>
  <si>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</si>
  <si>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</si>
  <si>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</si>
  <si>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</si>
  <si>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</si>
  <si>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</si>
  <si>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</si>
  <si>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</si>
  <si>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</si>
  <si>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</si>
  <si>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</si>
  <si>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</si>
  <si>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</si>
  <si>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</si>
  <si>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</si>
  <si>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</si>
  <si>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</si>
  <si>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</si>
  <si>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</si>
  <si>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</si>
  <si>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</si>
  <si>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</si>
  <si>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</si>
  <si>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</si>
  <si>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</si>
  <si>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</si>
  <si>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</si>
  <si>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</si>
  <si>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</si>
  <si>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</si>
  <si>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</si>
  <si>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</si>
  <si>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</si>
  <si>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</si>
  <si>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</si>
  <si>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</si>
  <si>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</si>
  <si>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</si>
  <si>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</si>
  <si>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</si>
  <si>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</si>
  <si>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</si>
  <si>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</si>
  <si>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</si>
  <si>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</si>
  <si>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</si>
  <si>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</si>
  <si>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</si>
  <si>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</si>
  <si>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</si>
  <si>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</si>
  <si>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</si>
  <si>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</si>
  <si>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</si>
  <si>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</si>
  <si>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</si>
  <si>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</si>
  <si>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</si>
  <si>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</si>
  <si>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</si>
  <si>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</si>
  <si>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</si>
  <si>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</si>
  <si>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</si>
  <si>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</si>
  <si>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</si>
  <si>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</si>
  <si>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</si>
  <si>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</si>
  <si>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</si>
  <si>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</si>
  <si>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</si>
  <si>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</si>
  <si>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</si>
  <si>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</si>
  <si>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</si>
  <si>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</si>
  <si>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</si>
  <si>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</si>
  <si>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</si>
  <si>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</si>
  <si>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</si>
  <si>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</si>
  <si>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</si>
  <si>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</si>
  <si>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</si>
  <si>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</si>
  <si>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</si>
  <si>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</si>
  <si>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</si>
  <si>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</si>
  <si>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</si>
  <si>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</si>
  <si>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</si>
  <si>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</si>
  <si>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</si>
  <si>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</si>
  <si>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</si>
  <si>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</si>
  <si>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</si>
  <si>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</si>
  <si>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</si>
  <si>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</si>
  <si>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</si>
  <si>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</si>
  <si>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</si>
  <si>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</si>
  <si>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</si>
  <si>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</si>
  <si>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</si>
  <si>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</si>
  <si>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</si>
  <si>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</si>
  <si>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</si>
  <si>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</si>
  <si>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</si>
  <si>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</si>
  <si>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</si>
  <si>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</si>
  <si>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</si>
  <si>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</si>
  <si>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</si>
  <si>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</si>
  <si>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</si>
  <si>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</si>
  <si>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</si>
  <si>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</si>
  <si>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</si>
  <si>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</si>
  <si>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</si>
  <si>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</si>
  <si>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</si>
  <si>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</si>
  <si>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</si>
  <si>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</si>
  <si>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</si>
  <si>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</si>
  <si>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</si>
  <si>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</si>
  <si>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</si>
  <si>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</si>
  <si>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</si>
  <si>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</si>
  <si>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</si>
  <si>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</si>
  <si>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</si>
  <si>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</si>
  <si>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</si>
  <si>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</si>
  <si>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</si>
  <si>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</si>
  <si>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</si>
  <si>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</si>
  <si>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</si>
  <si>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</si>
  <si>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</si>
  <si>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</si>
  <si>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</si>
  <si>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</si>
  <si>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</si>
  <si>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</si>
  <si>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</si>
  <si>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</si>
  <si>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</si>
  <si>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</si>
  <si>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</si>
  <si>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</si>
  <si>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</si>
  <si>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</si>
  <si>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</si>
  <si>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</si>
  <si>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</si>
  <si>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</si>
  <si>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</si>
  <si>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</si>
  <si>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</si>
  <si>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</si>
  <si>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</si>
  <si>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</si>
  <si>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</si>
  <si>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</si>
  <si>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</si>
  <si>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</si>
  <si>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</si>
  <si>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</si>
  <si>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</si>
  <si>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</si>
  <si>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</si>
  <si>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</si>
  <si>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</si>
  <si>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</si>
  <si>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</si>
  <si>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</si>
  <si>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</si>
  <si>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</si>
  <si>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</si>
  <si>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</si>
  <si>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</si>
  <si>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</si>
  <si>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</si>
  <si>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</si>
  <si>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</si>
  <si>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</si>
  <si>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</si>
  <si>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</si>
  <si>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</si>
  <si>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</si>
  <si>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</si>
  <si>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</si>
  <si>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</si>
  <si>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</si>
  <si>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</si>
  <si>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</si>
  <si>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</si>
  <si>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</si>
  <si>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</si>
  <si>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</si>
  <si>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</si>
  <si>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</si>
  <si>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</si>
  <si>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</si>
  <si>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</si>
  <si>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</si>
  <si>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</si>
  <si>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</si>
  <si>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</si>
  <si>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</si>
  <si>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</si>
  <si>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</si>
  <si>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</si>
  <si>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</si>
  <si>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</si>
  <si>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</si>
  <si>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</si>
  <si>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</si>
  <si>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</si>
  <si>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</si>
  <si>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</si>
  <si>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</si>
  <si>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</si>
  <si>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</si>
  <si>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</si>
  <si>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</si>
  <si>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</si>
  <si>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</si>
  <si>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</si>
  <si>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</si>
  <si>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</si>
  <si>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</si>
  <si>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</si>
  <si>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</si>
  <si>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</si>
  <si>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</si>
  <si>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</si>
  <si>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</si>
  <si>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</si>
  <si>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</si>
  <si>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</si>
  <si>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</si>
  <si>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</si>
  <si>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</si>
  <si>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</si>
  <si>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</si>
  <si>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</si>
  <si>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</si>
  <si>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</si>
  <si>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</si>
  <si>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</si>
  <si>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</si>
  <si>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</si>
  <si>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</si>
  <si>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</si>
  <si>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</si>
  <si>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</si>
  <si>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</si>
  <si>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</si>
  <si>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</si>
  <si>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</si>
  <si>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</si>
  <si>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</si>
  <si>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</si>
  <si>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</si>
  <si>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</si>
  <si>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</si>
  <si>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</si>
  <si>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</si>
  <si>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</si>
  <si>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</si>
  <si>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</si>
  <si>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</si>
  <si>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</si>
  <si>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</si>
  <si>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</si>
  <si>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</si>
  <si>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</si>
  <si>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</si>
  <si>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</si>
  <si>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</si>
  <si>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</si>
  <si>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</si>
  <si>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</si>
  <si>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</si>
  <si>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</si>
  <si>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</si>
  <si>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</si>
  <si>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</si>
  <si>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</si>
  <si>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</si>
  <si>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</si>
  <si>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</si>
  <si>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</si>
  <si>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</si>
  <si>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</si>
  <si>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</si>
  <si>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</si>
  <si>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</si>
  <si>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</si>
  <si>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</si>
  <si>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</si>
  <si>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</si>
  <si>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</si>
  <si>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</si>
  <si>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</si>
  <si>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</si>
  <si>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</si>
  <si>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</si>
  <si>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</si>
  <si>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</si>
  <si>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</si>
  <si>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</si>
  <si>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</si>
  <si>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</si>
  <si>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</si>
  <si>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</si>
  <si>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</si>
  <si>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</si>
  <si>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</si>
  <si>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</si>
  <si>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</si>
  <si>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</si>
  <si>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</si>
  <si>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</si>
  <si>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</si>
  <si>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</si>
  <si>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</si>
  <si>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</si>
  <si>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</si>
  <si>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</si>
  <si>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</si>
  <si>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</si>
  <si>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</si>
  <si>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</si>
  <si>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</si>
  <si>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</si>
  <si>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</si>
  <si>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</si>
  <si>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</si>
  <si>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</si>
  <si>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</si>
  <si>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</si>
  <si>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</si>
  <si>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</si>
  <si>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</si>
  <si>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</si>
  <si>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</si>
  <si>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</si>
  <si>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</si>
  <si>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</si>
  <si>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</si>
  <si>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</si>
  <si>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</si>
  <si>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</si>
  <si>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</si>
  <si>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</si>
  <si>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</si>
  <si>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</si>
  <si>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</si>
  <si>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</si>
  <si>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</si>
  <si>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</si>
  <si>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</si>
  <si>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</si>
  <si>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</si>
  <si>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</si>
  <si>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</si>
  <si>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</si>
  <si>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</si>
  <si>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</si>
  <si>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</si>
  <si>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</si>
  <si>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</si>
  <si>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</si>
  <si>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</si>
  <si>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</si>
  <si>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</si>
  <si>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</si>
  <si>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</si>
  <si>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</si>
  <si>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</si>
  <si>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</si>
  <si>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</si>
  <si>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</si>
  <si>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</si>
  <si>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</si>
  <si>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</si>
  <si>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</si>
  <si>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</si>
  <si>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</si>
  <si>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</si>
  <si>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</si>
  <si>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</si>
  <si>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</si>
  <si>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</si>
  <si>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</si>
  <si>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</si>
  <si>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</si>
  <si>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</si>
  <si>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</si>
  <si>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</si>
  <si>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</si>
  <si>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</si>
  <si>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</si>
  <si>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</si>
  <si>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</si>
  <si>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</si>
  <si>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</si>
  <si>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</si>
  <si>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</si>
  <si>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</si>
  <si>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</si>
  <si>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</si>
  <si>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</si>
  <si>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</si>
  <si>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</si>
  <si>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</si>
  <si>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</si>
  <si>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</si>
  <si>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</si>
  <si>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</si>
  <si>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</si>
  <si>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</si>
  <si>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</si>
  <si>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</si>
  <si>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</si>
  <si>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</si>
  <si>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</si>
  <si>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</si>
  <si>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</si>
  <si>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</si>
  <si>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</si>
  <si>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</si>
  <si>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</si>
  <si>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</si>
  <si>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</si>
  <si>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</si>
  <si>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</si>
  <si>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</si>
  <si>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</si>
  <si>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</si>
  <si>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</si>
  <si>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</si>
  <si>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</si>
  <si>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</si>
  <si>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</si>
  <si>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</si>
  <si>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</si>
  <si>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</si>
  <si>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</si>
  <si>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</si>
  <si>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</si>
  <si>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</si>
  <si>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</si>
  <si>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</si>
  <si>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</si>
  <si>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</si>
  <si>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</si>
  <si>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</si>
  <si>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</si>
  <si>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</si>
  <si>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</si>
  <si>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</si>
  <si>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</si>
  <si>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</si>
  <si>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</si>
  <si>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</si>
  <si>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</si>
  <si>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</si>
  <si>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</si>
  <si>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</si>
  <si>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</si>
  <si>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</si>
  <si>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</si>
  <si>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</si>
  <si>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</si>
  <si>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</si>
  <si>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</si>
  <si>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</si>
  <si>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</si>
  <si>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</si>
  <si>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</si>
  <si>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</si>
  <si>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</si>
  <si>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</si>
  <si>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</si>
  <si>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</si>
  <si>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</si>
  <si>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</si>
  <si>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</si>
  <si>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</si>
  <si>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</si>
  <si>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</si>
  <si>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</si>
  <si>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</si>
  <si>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</si>
  <si>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</si>
  <si>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</si>
  <si>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</si>
  <si>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</si>
  <si>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</si>
  <si>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</si>
  <si>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</si>
  <si>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</si>
  <si>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</si>
  <si>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</si>
  <si>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</si>
  <si>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</si>
  <si>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</si>
  <si>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</si>
  <si>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</si>
  <si>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</si>
  <si>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</si>
  <si>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</si>
  <si>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</si>
  <si>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</si>
  <si>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</si>
  <si>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</si>
  <si>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</si>
  <si>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</si>
  <si>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</si>
  <si>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</si>
  <si>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</si>
  <si>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</si>
  <si>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</si>
  <si>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</si>
  <si>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</si>
  <si>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</si>
  <si>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</si>
  <si>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</si>
  <si>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</si>
  <si>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</si>
  <si>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</si>
  <si>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</si>
  <si>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</si>
  <si>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</si>
  <si>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</si>
  <si>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</si>
  <si>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</si>
  <si>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</si>
  <si>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</si>
  <si>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</si>
  <si>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</si>
  <si>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</si>
  <si>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</si>
  <si>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</si>
  <si>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</si>
  <si>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</si>
  <si>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</si>
  <si>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</si>
  <si>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</si>
  <si>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</si>
  <si>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</si>
  <si>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</si>
  <si>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</si>
  <si>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</si>
  <si>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</si>
  <si>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</si>
  <si>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</si>
  <si>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</si>
  <si>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</si>
  <si>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</si>
  <si>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</si>
  <si>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</si>
  <si>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</si>
  <si>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</si>
  <si>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</si>
  <si>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</si>
  <si>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</si>
  <si>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</si>
  <si>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</si>
  <si>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</si>
  <si>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</si>
  <si>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</si>
  <si>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</si>
  <si>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</si>
  <si>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</si>
  <si>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</si>
  <si>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</si>
  <si>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</si>
  <si>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</si>
  <si>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</si>
  <si>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</si>
  <si>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</si>
  <si>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</si>
  <si>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</si>
  <si>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</si>
  <si>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</si>
  <si>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</si>
  <si>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</si>
  <si>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</si>
  <si>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</si>
  <si>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</si>
  <si>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</si>
  <si>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</si>
  <si>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</si>
  <si>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</si>
  <si>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</si>
  <si>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</si>
  <si>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</si>
  <si>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</si>
  <si>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</si>
  <si>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</si>
  <si>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</si>
  <si>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</si>
  <si>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</si>
  <si>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</si>
  <si>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</si>
  <si>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</si>
  <si>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</si>
  <si>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</si>
  <si>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</si>
  <si>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</si>
  <si>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</si>
  <si>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</si>
  <si>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</si>
  <si>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</si>
  <si>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</si>
  <si>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</si>
  <si>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</si>
  <si>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</si>
  <si>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</si>
  <si>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</si>
  <si>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</si>
  <si>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</si>
  <si>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</si>
  <si>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</si>
  <si>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</si>
  <si>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</si>
  <si>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</si>
  <si>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</si>
  <si>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</si>
  <si>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</si>
  <si>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</si>
  <si>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</si>
  <si>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</si>
  <si>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</si>
  <si>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</si>
  <si>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</si>
  <si>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</si>
  <si>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</si>
  <si>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</si>
  <si>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</si>
  <si>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</si>
  <si>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</si>
  <si>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</si>
  <si>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</si>
  <si>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</si>
  <si>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</si>
  <si>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</si>
  <si>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</si>
  <si>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</si>
  <si>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</si>
  <si>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</si>
  <si>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</si>
  <si>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</si>
  <si>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</si>
  <si>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</si>
  <si>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</si>
  <si>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</si>
  <si>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</si>
  <si>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</si>
  <si>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</si>
  <si>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</si>
  <si>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</si>
  <si>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</si>
  <si>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</si>
  <si>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</si>
  <si>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</si>
  <si>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</si>
  <si>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</si>
  <si>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</si>
  <si>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</si>
  <si>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</si>
  <si>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</si>
  <si>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</si>
  <si>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</si>
  <si>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</si>
  <si>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</si>
  <si>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</si>
  <si>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</si>
  <si>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</si>
  <si>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</si>
  <si>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</si>
  <si>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</si>
  <si>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</si>
  <si>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</si>
  <si>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</si>
  <si>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</si>
  <si>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</si>
  <si>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</si>
  <si>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</si>
  <si>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</si>
  <si>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</si>
  <si>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</si>
  <si>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</si>
  <si>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</si>
  <si>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</si>
  <si>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</si>
  <si>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</si>
  <si>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</si>
  <si>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</si>
  <si>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</si>
  <si>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</si>
  <si>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</si>
  <si>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</si>
  <si>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</si>
  <si>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</si>
  <si>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</si>
  <si>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</si>
  <si>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</si>
  <si>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</si>
  <si>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</si>
  <si>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</si>
  <si>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</si>
  <si>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</si>
  <si>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</si>
  <si>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</si>
  <si>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</si>
  <si>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</si>
  <si>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</si>
  <si>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</si>
  <si>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</si>
  <si>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</si>
  <si>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</si>
  <si>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</si>
  <si>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</si>
  <si>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</si>
  <si>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</si>
  <si>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</si>
  <si>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</si>
  <si>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</si>
  <si>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</si>
  <si>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</si>
  <si>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</si>
  <si>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</si>
  <si>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</si>
  <si>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</si>
  <si>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</si>
  <si>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</si>
  <si>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</si>
  <si>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</si>
  <si>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</si>
  <si>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</si>
  <si>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</si>
  <si>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</si>
  <si>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</si>
  <si>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</si>
  <si>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</si>
  <si>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</si>
  <si>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</si>
  <si>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</si>
  <si>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</si>
  <si>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</si>
  <si>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</si>
  <si>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</si>
  <si>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</si>
  <si>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</si>
  <si>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</si>
  <si>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</si>
  <si>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</si>
  <si>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</si>
  <si>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</si>
  <si>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</si>
  <si>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</si>
  <si>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</si>
  <si>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</si>
  <si>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</si>
  <si>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</si>
  <si>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</si>
  <si>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</si>
  <si>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</si>
  <si>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</si>
  <si>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</si>
  <si>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</si>
  <si>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</si>
  <si>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</si>
  <si>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</si>
  <si>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</si>
  <si>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</si>
  <si>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</si>
  <si>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</si>
  <si>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</si>
  <si>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</si>
  <si>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</si>
  <si>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</si>
  <si>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</si>
  <si>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</si>
  <si>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</si>
  <si>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</si>
  <si>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</si>
  <si>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</si>
  <si>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</si>
  <si>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</si>
  <si>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</si>
  <si>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</si>
  <si>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</si>
  <si>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</si>
  <si>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</si>
  <si>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</si>
  <si>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</si>
  <si>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</si>
  <si>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</si>
  <si>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</si>
  <si>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</si>
  <si>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</si>
  <si>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</si>
  <si>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</si>
  <si>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</si>
  <si>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</si>
  <si>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</si>
  <si>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</si>
  <si>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</si>
  <si>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</si>
  <si>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</si>
  <si>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</si>
  <si>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</si>
  <si>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</si>
  <si>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</si>
  <si>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</si>
  <si>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</si>
  <si>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</si>
  <si>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</si>
  <si>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</si>
  <si>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</si>
  <si>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</si>
  <si>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</si>
  <si>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</si>
  <si>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</si>
  <si>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</si>
  <si>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</si>
  <si>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</si>
  <si>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</si>
  <si>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</si>
  <si>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</si>
  <si>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</si>
  <si>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</si>
  <si>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</si>
  <si>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</si>
  <si>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</si>
  <si>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</si>
  <si>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</si>
  <si>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</si>
  <si>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</si>
  <si>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</si>
  <si>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</si>
  <si>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</si>
  <si>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</si>
  <si>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</si>
  <si>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</si>
  <si>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</si>
  <si>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</si>
  <si>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</si>
  <si>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</si>
  <si>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</si>
  <si>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</si>
  <si>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</si>
  <si>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</si>
  <si>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</si>
  <si>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</si>
  <si>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</si>
  <si>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</si>
  <si>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</si>
  <si>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</si>
  <si>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</si>
  <si>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</si>
  <si>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</si>
  <si>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</si>
  <si>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</si>
  <si>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</si>
  <si>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</si>
  <si>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</si>
  <si>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</si>
  <si>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</si>
  <si>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</si>
  <si>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</si>
  <si>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</si>
  <si>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</si>
  <si>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</si>
  <si>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</si>
  <si>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</si>
  <si>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</si>
  <si>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</si>
  <si>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</si>
  <si>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</si>
  <si>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</si>
  <si>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</si>
  <si>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</si>
  <si>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</si>
  <si>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</si>
  <si>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</si>
  <si>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</si>
  <si>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</si>
  <si>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</si>
  <si>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</si>
  <si>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</si>
  <si>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</si>
  <si>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</si>
  <si>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</si>
  <si>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</si>
  <si>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</si>
  <si>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</si>
  <si>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</si>
  <si>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</si>
  <si>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</si>
  <si>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</si>
  <si>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</si>
  <si>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</si>
  <si>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</si>
  <si>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</si>
  <si>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</si>
  <si>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</si>
  <si>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</si>
  <si>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</si>
  <si>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</si>
  <si>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</si>
  <si>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</si>
  <si>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</si>
  <si>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</si>
  <si>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</si>
  <si>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</si>
  <si>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</si>
  <si>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</si>
  <si>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</si>
  <si>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</si>
  <si>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</si>
  <si>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</si>
  <si>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</si>
  <si>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</si>
  <si>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</si>
  <si>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</si>
  <si>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</si>
  <si>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</si>
  <si>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</si>
  <si>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</si>
  <si>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</si>
  <si>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</si>
  <si>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</si>
  <si>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</si>
  <si>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</si>
  <si>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</si>
  <si>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</si>
  <si>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</si>
  <si>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</si>
  <si>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</si>
  <si>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</si>
  <si>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</si>
  <si>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</si>
  <si>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</si>
  <si>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</si>
  <si>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</si>
  <si>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</si>
  <si>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</si>
  <si>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</si>
  <si>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</si>
  <si>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</si>
  <si>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</si>
  <si>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</si>
  <si>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</si>
  <si>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</si>
  <si>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</si>
  <si>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</si>
  <si>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</si>
  <si>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</si>
  <si>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</si>
  <si>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</si>
  <si>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</si>
  <si>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</si>
  <si>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</si>
  <si>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</si>
  <si>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</si>
  <si>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</si>
  <si>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</si>
  <si>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</si>
  <si>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</si>
  <si>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</si>
  <si>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</si>
  <si>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</si>
  <si>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</si>
  <si>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</si>
  <si>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</si>
  <si>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</si>
  <si>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</si>
  <si>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</si>
  <si>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</si>
  <si>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</si>
  <si>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</si>
  <si>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</si>
  <si>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</si>
  <si>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</si>
  <si>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</si>
  <si>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</si>
  <si>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</si>
  <si>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</si>
  <si>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</si>
  <si>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</si>
  <si>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</si>
  <si>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</si>
  <si>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</si>
  <si>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</si>
  <si>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</si>
  <si>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</si>
  <si>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</si>
  <si>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</si>
  <si>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</si>
  <si>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</si>
  <si>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</si>
  <si>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</si>
  <si>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</si>
  <si>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</si>
  <si>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</si>
  <si>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</si>
  <si>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</si>
  <si>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</si>
  <si>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</si>
  <si>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</si>
  <si>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</si>
  <si>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</si>
  <si>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</si>
  <si>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</si>
  <si>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</si>
  <si>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</si>
  <si>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</si>
  <si>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</si>
  <si>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</si>
  <si>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</si>
  <si>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</si>
  <si>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</si>
  <si>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</si>
  <si>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</si>
  <si>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</si>
  <si>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</si>
  <si>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</si>
  <si>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</si>
  <si>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</si>
  <si>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</si>
  <si>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</si>
  <si>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</si>
  <si>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</si>
  <si>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</si>
  <si>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</si>
  <si>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</si>
  <si>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</si>
  <si>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</si>
  <si>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</si>
  <si>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</si>
  <si>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</si>
  <si>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</si>
  <si>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</si>
  <si>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</si>
  <si>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</si>
  <si>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</si>
  <si>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</si>
  <si>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</si>
  <si>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</si>
  <si>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</si>
  <si>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</si>
  <si>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</si>
  <si>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</si>
  <si>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</si>
  <si>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</si>
  <si>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</si>
  <si>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</si>
  <si>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</si>
  <si>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</si>
  <si>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</si>
  <si>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</si>
  <si>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</si>
  <si>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</si>
  <si>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</si>
  <si>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</si>
  <si>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</si>
  <si>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</si>
  <si>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</si>
  <si>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</si>
  <si>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</si>
  <si>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</si>
  <si>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</si>
  <si>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</si>
  <si>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</si>
  <si>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</si>
  <si>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</si>
  <si>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</si>
  <si>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</si>
  <si>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</si>
  <si>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</si>
  <si>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</si>
  <si>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</si>
  <si>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</si>
  <si>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</si>
  <si>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</si>
  <si>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</si>
  <si>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</si>
  <si>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</si>
  <si>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</si>
  <si>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</si>
  <si>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</si>
  <si>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</si>
  <si>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</si>
  <si>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</si>
  <si>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</si>
  <si>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</si>
  <si>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</si>
  <si>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</si>
  <si>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</si>
  <si>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</si>
  <si>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</si>
  <si>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</si>
  <si>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</si>
  <si>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</si>
  <si>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</si>
  <si>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</si>
  <si>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</si>
  <si>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</si>
  <si>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</si>
  <si>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</si>
  <si>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</si>
  <si>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</si>
  <si>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</si>
  <si>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</si>
  <si>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</si>
  <si>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</si>
  <si>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</si>
  <si>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</si>
  <si>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</si>
  <si>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</si>
  <si>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</si>
  <si>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</si>
  <si>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</si>
  <si>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</si>
  <si>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</si>
  <si>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</si>
  <si>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</si>
  <si>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</si>
  <si>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</si>
  <si>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</si>
  <si>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</si>
  <si>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</si>
  <si>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</si>
  <si>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</si>
  <si>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</si>
  <si>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</si>
  <si>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</si>
  <si>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</si>
  <si>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</si>
  <si>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</si>
  <si>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</si>
  <si>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</si>
  <si>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</si>
  <si>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</si>
  <si>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</si>
  <si>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</si>
  <si>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</si>
  <si>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</si>
  <si>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</si>
  <si>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</si>
  <si>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</si>
  <si>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</si>
  <si>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</si>
  <si>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</si>
  <si>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</si>
  <si>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</si>
  <si>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</si>
  <si>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</si>
  <si>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</si>
  <si>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</si>
  <si>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</si>
  <si>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</si>
  <si>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</si>
  <si>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</si>
  <si>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</si>
  <si>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</si>
  <si>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</si>
  <si>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</si>
  <si>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</si>
  <si>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</si>
  <si>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</si>
  <si>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</si>
  <si>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</si>
  <si>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</si>
  <si>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</si>
  <si>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</si>
  <si>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</si>
  <si>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</si>
  <si>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</si>
  <si>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</si>
  <si>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</si>
  <si>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</si>
  <si>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</si>
  <si>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</si>
  <si>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</si>
  <si>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</si>
  <si>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</si>
  <si>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</si>
  <si>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</si>
  <si>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</si>
  <si>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</si>
  <si>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</si>
  <si>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</si>
  <si>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</si>
  <si>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</si>
  <si>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</si>
  <si>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</si>
  <si>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</si>
  <si>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</si>
  <si>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</si>
  <si>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</si>
  <si>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</si>
  <si>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</si>
  <si>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</si>
  <si>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</si>
  <si>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</si>
  <si>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</si>
  <si>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</si>
  <si>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</si>
  <si>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</si>
  <si>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</si>
  <si>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</si>
  <si>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</si>
  <si>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</si>
  <si>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</si>
  <si>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</si>
  <si>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</si>
  <si>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</si>
  <si>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</si>
  <si>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</si>
  <si>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</si>
  <si>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</si>
  <si>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</si>
  <si>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</si>
  <si>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</si>
  <si>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</si>
  <si>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</si>
  <si>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</si>
  <si>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</si>
  <si>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</si>
  <si>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</si>
  <si>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</si>
  <si>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</si>
  <si>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</si>
  <si>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</si>
  <si>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</si>
  <si>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</si>
  <si>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</si>
  <si>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</si>
  <si>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</si>
  <si>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</si>
  <si>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</si>
  <si>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</si>
  <si>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</si>
  <si>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</si>
  <si>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</si>
  <si>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</si>
  <si>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</si>
  <si>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</si>
  <si>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</si>
  <si>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</si>
  <si>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</si>
  <si>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</si>
  <si>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</si>
  <si>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</si>
  <si>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</si>
  <si>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</si>
  <si>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</si>
  <si>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</si>
  <si>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</si>
  <si>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</si>
  <si>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</si>
  <si>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</si>
  <si>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</si>
  <si>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</si>
  <si>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</si>
  <si>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</si>
  <si>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</si>
  <si>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</si>
  <si>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</si>
  <si>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</si>
  <si>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</si>
  <si>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</si>
  <si>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</si>
  <si>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</si>
  <si>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</si>
  <si>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</si>
  <si>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</si>
  <si>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</si>
  <si>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</si>
  <si>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</si>
  <si>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</si>
  <si>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</si>
  <si>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</si>
  <si>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</si>
  <si>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</si>
  <si>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</si>
  <si>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</si>
  <si>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</si>
  <si>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</si>
  <si>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</si>
  <si>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</si>
  <si>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</si>
  <si>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</si>
  <si>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</si>
  <si>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</si>
  <si>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</si>
  <si>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</si>
  <si>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</si>
  <si>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</si>
  <si>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</si>
  <si>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</si>
  <si>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</si>
  <si>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</si>
  <si>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</si>
  <si>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</si>
  <si>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</si>
  <si>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</si>
  <si>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</si>
  <si>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</si>
  <si>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</si>
  <si>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</si>
  <si>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</si>
  <si>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</si>
  <si>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</si>
  <si>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</si>
  <si>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</si>
  <si>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</si>
  <si>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</si>
  <si>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</si>
  <si>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</si>
  <si>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</si>
  <si>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</si>
  <si>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</si>
  <si>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</si>
  <si>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</si>
  <si>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</si>
  <si>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</si>
  <si>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</si>
  <si>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</si>
  <si>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</si>
  <si>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</si>
  <si>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</si>
  <si>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</si>
  <si>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</si>
  <si>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</si>
  <si>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</si>
  <si>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</si>
  <si>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</si>
  <si>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</si>
  <si>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</si>
  <si>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</si>
  <si>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</si>
  <si>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</si>
  <si>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</si>
  <si>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</si>
  <si>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</si>
  <si>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</si>
  <si>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</si>
  <si>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</si>
  <si>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</si>
  <si>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</si>
  <si>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</si>
  <si>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</si>
  <si>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</si>
  <si>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</si>
  <si>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</si>
  <si>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</si>
  <si>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</si>
  <si>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</si>
  <si>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</si>
  <si>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</si>
  <si>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</si>
  <si>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</si>
  <si>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</si>
  <si>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</si>
  <si>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</si>
  <si>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</si>
  <si>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</si>
  <si>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</si>
  <si>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</si>
  <si>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</si>
  <si>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</si>
  <si>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</si>
  <si>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</si>
  <si>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</si>
  <si>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</si>
  <si>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</si>
  <si>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</si>
  <si>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</si>
  <si>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</si>
  <si>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</si>
  <si>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</si>
  <si>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</si>
  <si>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</si>
  <si>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</si>
  <si>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</si>
  <si>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</si>
  <si>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</si>
  <si>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</si>
  <si>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</si>
  <si>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</si>
  <si>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</si>
  <si>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</si>
  <si>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</si>
  <si>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</si>
  <si>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</si>
  <si>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</si>
  <si>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</si>
  <si>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</si>
  <si>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</si>
  <si>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</si>
  <si>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</si>
  <si>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</si>
  <si>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</si>
  <si>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</si>
  <si>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</si>
  <si>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</si>
  <si>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</si>
  <si>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</si>
  <si>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</si>
  <si>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</si>
  <si>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</si>
  <si>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</si>
  <si>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</si>
  <si>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</si>
  <si>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</si>
  <si>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</si>
  <si>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</si>
  <si>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</si>
  <si>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</si>
  <si>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</si>
  <si>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</si>
  <si>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</si>
  <si>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</si>
  <si>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</si>
  <si>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</si>
  <si>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</si>
  <si>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</si>
  <si>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</si>
  <si>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</si>
  <si>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</si>
  <si>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</si>
  <si>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</si>
  <si>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</si>
  <si>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</si>
  <si>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</si>
  <si>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</si>
  <si>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</si>
  <si>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</si>
  <si>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</si>
  <si>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</si>
  <si>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</si>
  <si>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</si>
  <si>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</si>
  <si>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</si>
  <si>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</si>
  <si>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</si>
  <si>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</si>
  <si>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</si>
  <si>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</si>
  <si>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</si>
  <si>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</si>
  <si>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</si>
  <si>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</si>
  <si>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</si>
  <si>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</si>
  <si>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</si>
  <si>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</si>
  <si>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</si>
  <si>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</si>
  <si>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</si>
  <si>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</si>
  <si>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</si>
  <si>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</si>
  <si>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</si>
  <si>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</si>
  <si>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</si>
  <si>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</si>
  <si>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</si>
  <si>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</si>
  <si>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</si>
  <si>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</si>
  <si>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</si>
  <si>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</si>
  <si>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</si>
  <si>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</si>
  <si>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</si>
  <si>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</si>
  <si>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</si>
  <si>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</si>
  <si>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</si>
  <si>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</si>
  <si>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</si>
  <si>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</si>
  <si>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</si>
  <si>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</si>
  <si>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</si>
  <si>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</si>
  <si>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</si>
  <si>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</si>
  <si>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</si>
  <si>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</si>
  <si>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</si>
  <si>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</si>
  <si>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</si>
  <si>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</si>
  <si>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</si>
  <si>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</si>
  <si>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</si>
  <si>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</si>
  <si>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</si>
  <si>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</si>
  <si>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</si>
  <si>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</si>
  <si>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</si>
  <si>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</si>
  <si>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</si>
  <si>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</si>
  <si>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</si>
  <si>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</si>
  <si>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</si>
  <si>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</si>
  <si>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</si>
  <si>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</si>
  <si>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</si>
  <si>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</si>
  <si>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</si>
  <si>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</si>
  <si>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</si>
  <si>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</si>
  <si>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</si>
  <si>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</si>
  <si>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</si>
  <si>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</si>
  <si>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</si>
  <si>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</si>
  <si>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</si>
  <si>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</si>
  <si>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</si>
  <si>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</si>
  <si>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</si>
  <si>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</si>
  <si>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</si>
  <si>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</si>
  <si>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</si>
  <si>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</si>
  <si>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</si>
  <si>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</si>
  <si>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</si>
  <si>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</si>
  <si>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</si>
  <si>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</si>
  <si>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</si>
  <si>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</si>
  <si>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</si>
  <si>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</si>
  <si>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</si>
  <si>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</si>
  <si>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</si>
  <si>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</si>
  <si>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</si>
  <si>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</si>
  <si>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</si>
  <si>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</si>
  <si>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</si>
  <si>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</si>
  <si>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</si>
  <si>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</si>
  <si>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</si>
  <si>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</si>
  <si>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</si>
  <si>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</si>
  <si>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</si>
  <si>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</si>
  <si>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</si>
  <si>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</si>
  <si>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</si>
  <si>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</si>
  <si>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</si>
  <si>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</si>
  <si>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</si>
  <si>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</si>
  <si>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</si>
  <si>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</si>
  <si>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</si>
  <si>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</si>
  <si>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</si>
  <si>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</si>
  <si>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</si>
  <si>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</si>
  <si>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</si>
  <si>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</si>
  <si>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</si>
  <si>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</si>
  <si>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</si>
  <si>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</si>
  <si>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</si>
  <si>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</si>
  <si>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</si>
  <si>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</si>
  <si>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</si>
  <si>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</si>
  <si>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</si>
  <si>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</si>
  <si>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</si>
  <si>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</si>
  <si>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</si>
  <si>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</si>
  <si>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</si>
  <si>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</si>
  <si>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</si>
  <si>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</si>
  <si>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</si>
  <si>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</si>
  <si>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</si>
  <si>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</si>
  <si>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</si>
  <si>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</si>
  <si>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</si>
  <si>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</si>
  <si>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</si>
  <si>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</si>
  <si>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</si>
  <si>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</si>
  <si>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</si>
  <si>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</si>
  <si>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</si>
  <si>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</si>
  <si>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</si>
  <si>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</si>
  <si>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</si>
  <si>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</si>
  <si>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</si>
  <si>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</si>
  <si>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</si>
  <si>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</si>
  <si>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</si>
  <si>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</si>
  <si>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</si>
  <si>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</si>
  <si>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</si>
  <si>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</si>
  <si>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</si>
  <si>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</si>
  <si>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</si>
  <si>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</si>
  <si>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</si>
  <si>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</si>
  <si>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</si>
  <si>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</si>
  <si>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</si>
  <si>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</si>
  <si>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</si>
  <si>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</si>
  <si>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</si>
  <si>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</si>
  <si>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</si>
  <si>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</si>
  <si>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</si>
  <si>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</si>
  <si>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</si>
  <si>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</si>
  <si>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</si>
  <si>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</si>
  <si>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</si>
  <si>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</si>
  <si>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</si>
  <si>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</si>
  <si>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</si>
  <si>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</si>
  <si>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</si>
  <si>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</si>
  <si>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</si>
  <si>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</si>
  <si>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</si>
  <si>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</si>
  <si>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</si>
  <si>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</si>
  <si>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</si>
  <si>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</si>
  <si>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</si>
  <si>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</si>
  <si>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</si>
  <si>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</si>
  <si>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</si>
  <si>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</si>
  <si>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</si>
  <si>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</si>
  <si>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</si>
  <si>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</si>
  <si>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</si>
  <si>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</si>
  <si>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</si>
  <si>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</si>
  <si>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</si>
  <si>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</si>
  <si>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</si>
  <si>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</si>
  <si>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</si>
  <si>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</si>
  <si>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</si>
  <si>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</si>
  <si>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</si>
  <si>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</si>
  <si>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</si>
  <si>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</si>
  <si>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</si>
  <si>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</si>
  <si>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</si>
  <si>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</si>
  <si>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</si>
  <si>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</si>
  <si>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</si>
  <si>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</si>
  <si>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</si>
  <si>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</si>
  <si>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</si>
  <si>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</si>
  <si>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</si>
  <si>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</si>
  <si>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</si>
  <si>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</si>
  <si>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</si>
  <si>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</si>
  <si>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</si>
  <si>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</si>
  <si>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</si>
  <si>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</si>
  <si>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</si>
  <si>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</si>
  <si>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</si>
  <si>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</si>
  <si>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</si>
  <si>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</si>
  <si>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</si>
  <si>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</si>
  <si>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</si>
  <si>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</si>
  <si>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</si>
  <si>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</si>
  <si>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</si>
  <si>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</si>
  <si>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</si>
  <si>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</si>
  <si>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</si>
  <si>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</si>
  <si>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</si>
  <si>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</si>
  <si>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</si>
  <si>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</si>
  <si>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</si>
  <si>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</si>
  <si>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</si>
  <si>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</si>
  <si>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</si>
  <si>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</si>
  <si>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</si>
  <si>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</si>
  <si>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</si>
  <si>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</si>
  <si>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</si>
  <si>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</si>
  <si>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</si>
  <si>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</si>
  <si>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</si>
  <si>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</si>
  <si>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</si>
  <si>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</si>
  <si>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</si>
  <si>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</si>
  <si>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</si>
  <si>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</si>
  <si>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</si>
  <si>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</si>
  <si>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</si>
  <si>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</si>
  <si>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</si>
  <si>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</si>
  <si>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</si>
  <si>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</si>
  <si>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</si>
  <si>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</si>
  <si>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</si>
  <si>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</si>
  <si>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</si>
  <si>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</si>
  <si>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</si>
  <si>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</si>
  <si>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</si>
  <si>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</si>
  <si>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</si>
  <si>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</si>
  <si>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</si>
  <si>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</si>
  <si>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</si>
  <si>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</si>
  <si>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</si>
  <si>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</si>
  <si>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</si>
  <si>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</si>
  <si>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</si>
  <si>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</si>
  <si>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</si>
  <si>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</si>
  <si>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</si>
  <si>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</si>
  <si>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</si>
  <si>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</si>
  <si>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</si>
  <si>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</si>
  <si>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</si>
  <si>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</si>
  <si>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</si>
  <si>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</si>
  <si>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</si>
  <si>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</si>
  <si>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</si>
  <si>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</si>
  <si>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</si>
  <si>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</si>
  <si>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</si>
  <si>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</si>
  <si>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</si>
  <si>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</si>
  <si>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</si>
  <si>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</si>
  <si>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</si>
  <si>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</si>
  <si>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</si>
  <si>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</si>
  <si>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</si>
  <si>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</si>
  <si>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</si>
  <si>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</si>
  <si>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</si>
  <si>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</si>
  <si>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</si>
  <si>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</si>
  <si>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</si>
  <si>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</si>
  <si>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</si>
  <si>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</si>
  <si>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</si>
  <si>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</si>
  <si>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</si>
  <si>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</si>
  <si>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</si>
  <si>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</si>
  <si>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</si>
  <si>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</si>
  <si>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</si>
  <si>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</si>
  <si>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</si>
  <si>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</si>
  <si>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</si>
  <si>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</si>
  <si>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</si>
  <si>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</si>
  <si>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</si>
  <si>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</si>
  <si>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</si>
  <si>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</si>
  <si>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</si>
  <si>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</si>
  <si>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</si>
  <si>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</si>
  <si>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</si>
  <si>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</si>
  <si>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</si>
  <si>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</si>
  <si>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</si>
  <si>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</si>
  <si>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</si>
  <si>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</si>
  <si>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</si>
  <si>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</si>
  <si>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</si>
  <si>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</si>
  <si>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</si>
  <si>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</si>
  <si>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</si>
  <si>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</si>
  <si>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</si>
  <si>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</si>
  <si>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</si>
  <si>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</si>
  <si>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</si>
  <si>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</si>
  <si>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</si>
  <si>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</si>
  <si>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</si>
  <si>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</si>
  <si>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</si>
  <si>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</si>
  <si>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</si>
  <si>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</si>
  <si>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</si>
  <si>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</si>
  <si>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</si>
  <si>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</si>
  <si>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</si>
  <si>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</si>
  <si>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</si>
  <si>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</si>
  <si>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</si>
  <si>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</si>
  <si>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</si>
  <si>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</si>
  <si>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</si>
  <si>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</si>
  <si>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</si>
  <si>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</si>
  <si>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</si>
  <si>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</si>
  <si>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</si>
  <si>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</si>
  <si>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</si>
  <si>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</si>
  <si>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</si>
  <si>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</si>
  <si>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</si>
  <si>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</si>
  <si>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</si>
  <si>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</si>
  <si>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</si>
  <si>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</si>
  <si>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</si>
  <si>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</si>
  <si>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</si>
  <si>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</si>
  <si>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</si>
  <si>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</si>
  <si>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</si>
  <si>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</si>
  <si>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</si>
  <si>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</si>
  <si>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</si>
  <si>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</si>
  <si>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</si>
  <si>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</si>
  <si>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</si>
  <si>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</si>
  <si>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</si>
  <si>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</si>
  <si>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</si>
  <si>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</si>
  <si>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</si>
  <si>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</si>
  <si>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</si>
  <si>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</si>
  <si>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</si>
  <si>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</si>
  <si>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</si>
  <si>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</si>
  <si>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</si>
  <si>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</si>
  <si>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</si>
  <si>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</si>
  <si>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</si>
  <si>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</si>
  <si>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</si>
  <si>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</si>
  <si>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</si>
  <si>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</si>
  <si>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</si>
  <si>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</si>
  <si>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</si>
  <si>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</si>
  <si>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</si>
  <si>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</si>
  <si>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</si>
  <si>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</si>
  <si>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</si>
  <si>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</si>
  <si>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</si>
  <si>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</si>
  <si>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</si>
  <si>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</si>
  <si>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</si>
  <si>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</si>
  <si>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</si>
  <si>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</si>
  <si>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</si>
  <si>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</si>
  <si>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</si>
  <si>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</si>
  <si>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</si>
  <si>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</si>
  <si>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</si>
  <si>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</si>
  <si>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</si>
  <si>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</si>
  <si>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</si>
  <si>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</si>
  <si>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</si>
  <si>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</si>
  <si>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</si>
  <si>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</si>
  <si>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</si>
  <si>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</si>
  <si>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</si>
  <si>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</si>
  <si>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</si>
  <si>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</si>
  <si>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</si>
  <si>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</si>
  <si>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</si>
  <si>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</si>
  <si>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</si>
  <si>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</si>
  <si>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</si>
  <si>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</si>
  <si>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</si>
  <si>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</si>
  <si>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</si>
  <si>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</si>
  <si>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</si>
  <si>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</si>
  <si>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</si>
  <si>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</si>
  <si>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</si>
  <si>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</si>
  <si>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</si>
  <si>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</si>
  <si>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</si>
  <si>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</si>
  <si>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</si>
  <si>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</si>
  <si>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</si>
  <si>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</si>
  <si>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</si>
  <si>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</si>
  <si>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</si>
  <si>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</si>
  <si>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</si>
  <si>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</si>
  <si>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</si>
  <si>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</si>
  <si>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</si>
  <si>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</si>
  <si>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</si>
  <si>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</si>
  <si>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</si>
  <si>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</si>
  <si>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</si>
  <si>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</si>
  <si>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</si>
  <si>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</si>
  <si>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</si>
  <si>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</si>
  <si>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</si>
  <si>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</si>
  <si>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</si>
  <si>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</si>
  <si>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</si>
  <si>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</si>
  <si>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</si>
  <si>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</si>
  <si>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</si>
  <si>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</si>
  <si>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</si>
  <si>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</si>
  <si>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</si>
  <si>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</si>
  <si>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</si>
  <si>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</si>
  <si>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</si>
  <si>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</si>
  <si>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</si>
  <si>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</si>
  <si>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</si>
  <si>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</si>
  <si>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</si>
  <si>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</si>
  <si>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</si>
  <si>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</si>
  <si>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</si>
  <si>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</si>
  <si>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</si>
  <si>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</si>
  <si>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</si>
  <si>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</si>
  <si>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</si>
  <si>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</si>
  <si>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</si>
  <si>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</si>
  <si>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</si>
  <si>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</si>
  <si>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</si>
  <si>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</si>
  <si>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</si>
  <si>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</si>
  <si>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</si>
  <si>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</si>
  <si>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</si>
  <si>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</si>
  <si>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</si>
  <si>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</si>
  <si>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</si>
  <si>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</si>
  <si>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</si>
  <si>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</si>
  <si>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</si>
  <si>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</si>
  <si>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</si>
  <si>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</si>
  <si>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</si>
  <si>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</si>
  <si>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</si>
  <si>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</si>
  <si>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</si>
  <si>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</si>
  <si>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</si>
  <si>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</si>
  <si>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</si>
  <si>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</si>
  <si>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</si>
  <si>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</si>
  <si>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</si>
  <si>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</si>
  <si>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</si>
  <si>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</si>
  <si>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</si>
  <si>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</si>
  <si>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</si>
  <si>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</si>
  <si>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</si>
  <si>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</si>
  <si>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</si>
  <si>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</si>
  <si>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</si>
  <si>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</si>
  <si>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</si>
  <si>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</si>
  <si>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</si>
  <si>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</si>
  <si>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</si>
  <si>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</si>
  <si>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</si>
  <si>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</si>
  <si>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</si>
  <si>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</si>
  <si>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</si>
  <si>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</si>
  <si>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</si>
  <si>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</si>
  <si>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</si>
  <si>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</si>
  <si>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</si>
  <si>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</si>
  <si>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</si>
  <si>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</si>
  <si>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</si>
  <si>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</si>
  <si>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</si>
  <si>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</si>
  <si>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</si>
  <si>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</si>
  <si>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</si>
  <si>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</si>
  <si>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</si>
  <si>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</si>
  <si>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</si>
  <si>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</si>
  <si>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</si>
  <si>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</si>
  <si>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</si>
  <si>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</si>
  <si>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</si>
  <si>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</si>
  <si>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</si>
  <si>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</si>
  <si>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</si>
  <si>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</si>
  <si>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</si>
  <si>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</si>
  <si>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</si>
  <si>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</si>
  <si>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</si>
  <si>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</si>
  <si>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</si>
  <si>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</si>
  <si>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</si>
  <si>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</si>
  <si>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</si>
  <si>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</si>
  <si>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</si>
  <si>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</si>
  <si>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</si>
  <si>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</si>
  <si>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</si>
  <si>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</si>
  <si>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</si>
  <si>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</si>
  <si>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</si>
  <si>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</si>
  <si>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</si>
  <si>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</si>
  <si>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</si>
  <si>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</si>
  <si>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</si>
  <si>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</si>
  <si>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</si>
  <si>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</si>
  <si>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</si>
  <si>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</si>
  <si>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</si>
  <si>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</si>
  <si>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</si>
  <si>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</si>
  <si>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</si>
  <si>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</si>
  <si>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</si>
  <si>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</si>
  <si>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</si>
  <si>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</si>
  <si>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</si>
  <si>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</si>
  <si>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</si>
  <si>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</si>
  <si>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</si>
  <si>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</si>
  <si>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</si>
  <si>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</si>
  <si>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</si>
  <si>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</si>
  <si>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</si>
  <si>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</si>
  <si>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</si>
  <si>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</si>
  <si>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</si>
  <si>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</si>
  <si>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</si>
  <si>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</si>
  <si>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</si>
  <si>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</si>
  <si>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</si>
  <si>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</si>
  <si>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</si>
  <si>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</si>
  <si>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</si>
  <si>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</si>
  <si>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</si>
  <si>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</si>
  <si>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</si>
  <si>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</si>
  <si>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</si>
  <si>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</si>
  <si>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</si>
  <si>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</si>
  <si>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</si>
  <si>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</si>
  <si>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</si>
  <si>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</si>
  <si>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</si>
  <si>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</si>
  <si>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</si>
  <si>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</si>
  <si>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</si>
  <si>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</si>
  <si>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</si>
  <si>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</si>
  <si>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</si>
  <si>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</si>
  <si>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</si>
  <si>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</si>
  <si>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</si>
  <si>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</si>
  <si>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</si>
  <si>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</si>
  <si>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</si>
  <si>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</si>
  <si>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</si>
  <si>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</si>
  <si>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</si>
  <si>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</si>
  <si>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</si>
  <si>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</si>
  <si>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</si>
  <si>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</si>
  <si>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</si>
  <si>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</si>
  <si>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</si>
  <si>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</si>
  <si>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</si>
  <si>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</si>
  <si>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</si>
  <si>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</si>
  <si>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</si>
  <si>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</si>
  <si>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</si>
  <si>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</si>
  <si>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</si>
  <si>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</si>
  <si>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</si>
  <si>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</si>
  <si>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</si>
  <si>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</si>
  <si>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</si>
  <si>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</si>
  <si>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</si>
  <si>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</si>
  <si>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</si>
  <si>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</si>
  <si>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</si>
  <si>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</si>
  <si>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</si>
  <si>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</si>
  <si>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</si>
  <si>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</si>
  <si>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</si>
  <si>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</si>
  <si>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</si>
  <si>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</si>
  <si>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</si>
  <si>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</si>
  <si>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</si>
  <si>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</si>
  <si>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</si>
  <si>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</si>
  <si>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</si>
  <si>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</si>
  <si>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</si>
  <si>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</si>
  <si>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</si>
  <si>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</si>
  <si>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</si>
  <si>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</si>
  <si>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</si>
  <si>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</si>
  <si>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</si>
  <si>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</si>
  <si>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</si>
  <si>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</si>
  <si>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</si>
  <si>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</si>
  <si>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</si>
  <si>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</si>
  <si>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</si>
  <si>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</si>
  <si>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</si>
  <si>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</si>
  <si>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</si>
  <si>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</si>
  <si>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</si>
  <si>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</si>
  <si>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</si>
  <si>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</si>
  <si>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</si>
  <si>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</si>
  <si>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</si>
  <si>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</si>
  <si>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</si>
  <si>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</si>
  <si>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</si>
  <si>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</si>
  <si>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</si>
  <si>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</si>
  <si>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</si>
  <si>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</si>
  <si>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</si>
  <si>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</si>
  <si>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</si>
  <si>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</si>
  <si>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</si>
  <si>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</si>
  <si>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</si>
  <si>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</si>
  <si>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</si>
  <si>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</si>
  <si>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</si>
  <si>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</si>
  <si>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</si>
  <si>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</si>
  <si>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</si>
  <si>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</si>
  <si>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</si>
  <si>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</si>
  <si>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</si>
  <si>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</si>
  <si>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</si>
  <si>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</si>
  <si>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</si>
  <si>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</si>
  <si>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</si>
  <si>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</si>
  <si>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</si>
  <si>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</si>
  <si>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</si>
  <si>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</si>
  <si>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</si>
  <si>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</si>
  <si>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</si>
  <si>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</si>
  <si>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</si>
  <si>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</si>
  <si>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</si>
  <si>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</si>
  <si>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</si>
  <si>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</si>
  <si>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</si>
  <si>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</si>
  <si>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</si>
  <si>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</si>
  <si>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</si>
  <si>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</si>
  <si>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</si>
  <si>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</si>
  <si>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</si>
  <si>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</si>
  <si>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</si>
  <si>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</si>
  <si>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</si>
  <si>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</si>
  <si>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</si>
  <si>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</si>
  <si>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</si>
  <si>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</si>
  <si>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</si>
  <si>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</si>
  <si>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</si>
  <si>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</si>
  <si>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</si>
  <si>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</si>
  <si>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</si>
  <si>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</si>
  <si>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</si>
  <si>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</si>
  <si>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</si>
  <si>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</si>
  <si>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</si>
  <si>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</si>
  <si>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</si>
  <si>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</si>
  <si>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</si>
  <si>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</si>
  <si>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</si>
  <si>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</si>
  <si>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</si>
  <si>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</si>
  <si>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</si>
  <si>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</si>
  <si>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</si>
  <si>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</si>
  <si>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</si>
  <si>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</si>
  <si>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</si>
  <si>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</si>
  <si>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</si>
  <si>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</si>
  <si>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</si>
  <si>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</si>
  <si>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</si>
  <si>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</si>
  <si>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</si>
  <si>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</si>
  <si>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</si>
  <si>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</si>
  <si>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</si>
  <si>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</si>
  <si>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</si>
  <si>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</si>
  <si>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</si>
  <si>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</si>
  <si>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</si>
  <si>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</si>
  <si>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</si>
  <si>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</si>
  <si>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</si>
  <si>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</si>
  <si>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</si>
  <si>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</si>
  <si>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</si>
  <si>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</si>
  <si>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</si>
  <si>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</si>
  <si>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</si>
  <si>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</si>
  <si>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</si>
  <si>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</si>
  <si>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</si>
  <si>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</si>
  <si>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</si>
  <si>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</si>
  <si>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</si>
  <si>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</si>
  <si>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</si>
  <si>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</si>
  <si>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</si>
  <si>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</si>
  <si>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</si>
  <si>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</si>
  <si>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</si>
  <si>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</si>
  <si>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</si>
  <si>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</si>
  <si>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</si>
  <si>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</si>
  <si>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</si>
  <si>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</si>
  <si>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</si>
  <si>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</si>
  <si>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</si>
  <si>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</si>
  <si>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</si>
  <si>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</si>
  <si>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</si>
  <si>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</si>
  <si>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</si>
  <si>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</si>
  <si>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</si>
  <si>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</si>
  <si>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</si>
  <si>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</si>
  <si>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</si>
  <si>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</si>
  <si>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</si>
  <si>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</si>
  <si>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</si>
  <si>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</si>
  <si>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</si>
  <si>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</si>
  <si>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</si>
  <si>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</si>
  <si>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</si>
  <si>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</si>
  <si>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</si>
  <si>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</si>
  <si>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</si>
  <si>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</si>
  <si>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</si>
  <si>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</si>
  <si>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</si>
  <si>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</si>
  <si>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</si>
  <si>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</si>
  <si>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</si>
  <si>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</si>
  <si>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</si>
  <si>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</si>
  <si>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</si>
  <si>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</si>
  <si>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</si>
  <si>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</si>
  <si>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</si>
  <si>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</si>
  <si>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</si>
  <si>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</si>
  <si>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</si>
  <si>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</si>
  <si>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</si>
  <si>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</si>
  <si>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</si>
  <si>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</si>
  <si>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</si>
  <si>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</si>
  <si>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</si>
  <si>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</si>
  <si>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</si>
  <si>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</si>
  <si>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</si>
  <si>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</si>
  <si>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</si>
  <si>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</si>
  <si>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</si>
  <si>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</si>
  <si>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</si>
  <si>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</si>
  <si>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</si>
  <si>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</si>
  <si>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</si>
  <si>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</si>
  <si>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</si>
  <si>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</si>
  <si>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</si>
  <si>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</si>
  <si>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</si>
  <si>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</si>
  <si>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</si>
  <si>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</si>
  <si>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</si>
  <si>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</si>
  <si>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</si>
  <si>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</si>
  <si>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</si>
  <si>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</si>
  <si>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</si>
  <si>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</si>
  <si>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</si>
  <si>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</si>
  <si>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</si>
  <si>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</si>
  <si>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</si>
  <si>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</si>
  <si>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</si>
  <si>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</si>
  <si>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</si>
  <si>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</si>
  <si>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</si>
  <si>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</si>
  <si>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</si>
  <si>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</si>
  <si>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</si>
  <si>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</si>
  <si>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</si>
  <si>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</si>
  <si>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</si>
  <si>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</si>
  <si>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</si>
  <si>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</si>
  <si>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</si>
  <si>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</si>
  <si>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</si>
  <si>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</si>
  <si>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</si>
  <si>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</si>
  <si>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</si>
  <si>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</si>
  <si>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</si>
  <si>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</si>
  <si>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</si>
  <si>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</si>
  <si>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</si>
  <si>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</si>
  <si>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</si>
  <si>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</si>
  <si>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</si>
  <si>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</si>
  <si>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</si>
  <si>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</si>
  <si>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</si>
  <si>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</si>
  <si>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</si>
  <si>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</si>
  <si>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</si>
  <si>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</si>
  <si>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</si>
  <si>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</si>
  <si>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</si>
  <si>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</si>
  <si>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</si>
  <si>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</si>
  <si>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</si>
  <si>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</si>
  <si>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</si>
  <si>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</si>
  <si>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</si>
  <si>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</si>
  <si>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</si>
  <si>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</si>
  <si>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</si>
  <si>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</si>
  <si>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</si>
  <si>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</si>
  <si>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</si>
  <si>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</si>
  <si>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</si>
  <si>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</si>
  <si>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</si>
  <si>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</si>
  <si>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</si>
  <si>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</si>
  <si>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</si>
  <si>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</si>
  <si>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</si>
  <si>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</si>
  <si>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</si>
  <si>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</si>
  <si>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</si>
  <si>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</si>
  <si>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</si>
  <si>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</si>
  <si>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</si>
  <si>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</si>
  <si>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</si>
  <si>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</si>
  <si>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</si>
  <si>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</si>
  <si>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</si>
  <si>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</si>
  <si>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</si>
  <si>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</si>
  <si>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</si>
  <si>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</si>
  <si>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</si>
  <si>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</si>
  <si>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</si>
  <si>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</si>
  <si>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</si>
  <si>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</si>
  <si>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</si>
  <si>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</si>
  <si>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</si>
  <si>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</si>
  <si>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</si>
  <si>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</si>
  <si>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</si>
  <si>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</si>
  <si>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</si>
  <si>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</si>
  <si>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</si>
  <si>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</si>
  <si>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</si>
  <si>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</si>
  <si>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</si>
  <si>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</si>
  <si>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</si>
  <si>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</si>
  <si>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</si>
  <si>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</si>
  <si>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</si>
  <si>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</si>
  <si>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</si>
  <si>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</si>
  <si>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</si>
  <si>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</si>
  <si>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</si>
  <si>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</si>
  <si>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</si>
  <si>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</si>
  <si>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</si>
  <si>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</si>
  <si>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</si>
  <si>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</si>
  <si>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</si>
  <si>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</si>
  <si>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</si>
  <si>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</si>
  <si>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</si>
  <si>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</si>
  <si>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</si>
  <si>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</si>
  <si>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</si>
  <si>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</si>
  <si>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</si>
  <si>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</si>
  <si>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</si>
  <si>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</si>
  <si>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</si>
  <si>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</si>
  <si>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</si>
  <si>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</si>
  <si>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</si>
  <si>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</si>
  <si>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</si>
  <si>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</si>
  <si>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</si>
  <si>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</si>
  <si>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</si>
  <si>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</si>
  <si>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</si>
  <si>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</si>
  <si>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</si>
  <si>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</si>
  <si>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</si>
  <si>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</si>
  <si>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</si>
  <si>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</si>
  <si>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</si>
  <si>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</si>
  <si>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</si>
  <si>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</si>
  <si>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</si>
  <si>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</si>
  <si>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</si>
  <si>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</si>
  <si>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</si>
  <si>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</si>
  <si>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</si>
  <si>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</si>
  <si>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</si>
  <si>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</si>
  <si>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</si>
  <si>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</si>
  <si>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</si>
  <si>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</si>
  <si>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</si>
  <si>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</si>
  <si>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</si>
  <si>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</si>
  <si>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</si>
  <si>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</si>
  <si>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</si>
  <si>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</si>
  <si>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</si>
  <si>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</si>
  <si>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</si>
  <si>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</si>
  <si>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</si>
  <si>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</si>
  <si>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</si>
  <si>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</si>
  <si>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</si>
  <si>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</si>
  <si>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</si>
  <si>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</si>
  <si>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</si>
  <si>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</si>
  <si>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</si>
  <si>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</si>
  <si>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</si>
  <si>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</si>
  <si>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</si>
  <si>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</si>
  <si>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</si>
  <si>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</si>
  <si>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</si>
  <si>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</si>
  <si>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</si>
  <si>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</si>
  <si>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</si>
  <si>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</si>
  <si>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</si>
  <si>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</si>
  <si>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</si>
  <si>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</si>
  <si>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</si>
  <si>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</si>
  <si>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</si>
  <si>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</si>
  <si>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</si>
  <si>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</si>
  <si>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</si>
  <si>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</si>
  <si>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</si>
  <si>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</si>
  <si>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</si>
  <si>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</si>
  <si>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</si>
  <si>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</si>
  <si>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</si>
  <si>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</si>
  <si>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</si>
  <si>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</si>
  <si>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</si>
  <si>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</si>
  <si>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</si>
  <si>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</si>
  <si>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</si>
  <si>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</si>
  <si>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</si>
  <si>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</si>
  <si>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</si>
  <si>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</si>
  <si>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</si>
  <si>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</si>
  <si>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</si>
  <si>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</si>
  <si>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</si>
  <si>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</si>
  <si>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</si>
  <si>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</si>
  <si>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</si>
  <si>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</si>
  <si>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</si>
  <si>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</si>
  <si>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</si>
  <si>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</si>
  <si>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</si>
  <si>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</si>
  <si>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</si>
  <si>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</si>
  <si>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</si>
  <si>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</si>
  <si>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</si>
  <si>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</si>
  <si>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</si>
  <si>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</si>
  <si>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</si>
  <si>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</si>
  <si>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</si>
  <si>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</si>
  <si>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</si>
  <si>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</si>
  <si>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</si>
  <si>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</si>
  <si>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</si>
  <si>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</si>
  <si>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</si>
  <si>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</si>
  <si>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</si>
  <si>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</si>
  <si>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</si>
  <si>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</si>
  <si>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</si>
  <si>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</si>
  <si>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</si>
  <si>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</si>
  <si>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</si>
  <si>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</si>
  <si>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</si>
  <si>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</si>
  <si>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</si>
  <si>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</si>
  <si>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</si>
  <si>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</si>
  <si>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</si>
  <si>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</si>
  <si>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</si>
  <si>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</si>
  <si>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</si>
  <si>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</si>
  <si>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</si>
  <si>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</si>
  <si>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</si>
  <si>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</si>
  <si>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</si>
  <si>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</si>
  <si>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</si>
  <si>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</si>
  <si>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</si>
  <si>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</si>
  <si>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</si>
  <si>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</si>
  <si>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</si>
  <si>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</si>
  <si>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</si>
  <si>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</si>
  <si>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</si>
  <si>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</si>
  <si>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</si>
  <si>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</si>
  <si>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</si>
  <si>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</si>
  <si>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</si>
  <si>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</si>
  <si>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</si>
  <si>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</si>
  <si>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</si>
  <si>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</si>
  <si>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</si>
  <si>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</si>
  <si>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</si>
  <si>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</si>
  <si>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</si>
  <si>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</si>
  <si>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</si>
  <si>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</si>
  <si>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</si>
  <si>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</si>
  <si>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</si>
  <si>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</si>
  <si>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</si>
  <si>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</si>
  <si>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</si>
  <si>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</si>
  <si>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</si>
  <si>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</si>
  <si>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</si>
  <si>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</si>
  <si>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</si>
  <si>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</si>
  <si>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</si>
  <si>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</si>
  <si>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</si>
  <si>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</si>
  <si>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</si>
  <si>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</si>
  <si>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</si>
  <si>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</si>
  <si>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</si>
  <si>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</si>
  <si>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</si>
  <si>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</si>
  <si>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</si>
  <si>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</si>
  <si>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</si>
  <si>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</si>
  <si>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</si>
  <si>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</si>
  <si>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</si>
  <si>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</si>
  <si>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</si>
  <si>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</si>
  <si>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</si>
  <si>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</si>
  <si>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</si>
  <si>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</si>
  <si>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</si>
  <si>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</si>
  <si>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</si>
  <si>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</si>
  <si>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</si>
  <si>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</si>
  <si>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</si>
  <si>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</si>
  <si>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</si>
  <si>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</si>
  <si>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</si>
  <si>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</si>
  <si>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</si>
  <si>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</si>
  <si>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</si>
  <si>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</si>
  <si>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</si>
  <si>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</si>
  <si>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</si>
  <si>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</si>
  <si>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</si>
  <si>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</si>
  <si>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</si>
  <si>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</si>
  <si>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</si>
  <si>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</si>
  <si>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</si>
  <si>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</si>
  <si>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</si>
  <si>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</si>
  <si>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</si>
  <si>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</si>
  <si>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</si>
  <si>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</si>
  <si>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</si>
  <si>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</si>
  <si>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</si>
  <si>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</si>
  <si>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</si>
  <si>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</si>
  <si>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</si>
  <si>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</si>
  <si>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</si>
  <si>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</si>
  <si>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</si>
  <si>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</si>
  <si>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</si>
  <si>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</si>
  <si>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</si>
  <si>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</si>
  <si>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</si>
  <si>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</si>
  <si>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</si>
  <si>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</si>
  <si>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</si>
  <si>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</si>
  <si>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</si>
  <si>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</si>
  <si>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</si>
  <si>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</si>
  <si>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</si>
  <si>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</si>
  <si>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</si>
  <si>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</si>
  <si>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</si>
  <si>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</si>
  <si>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</si>
  <si>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</si>
  <si>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</si>
  <si>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</si>
  <si>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</si>
  <si>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</si>
  <si>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</si>
  <si>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</si>
  <si>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</si>
  <si>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</si>
  <si>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</si>
  <si>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</si>
  <si>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</si>
  <si>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</si>
  <si>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</si>
  <si>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</si>
  <si>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</si>
  <si>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</si>
  <si>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</si>
  <si>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</si>
  <si>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</si>
  <si>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</si>
  <si>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</si>
  <si>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</si>
  <si>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</si>
  <si>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</si>
  <si>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</si>
  <si>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</si>
  <si>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</si>
  <si>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</si>
  <si>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</si>
  <si>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</si>
  <si>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</si>
  <si>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</si>
  <si>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</si>
  <si>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</si>
  <si>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</si>
  <si>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</si>
  <si>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</si>
  <si>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</si>
  <si>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</si>
  <si>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</si>
  <si>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</si>
  <si>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</si>
  <si>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</si>
  <si>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</si>
  <si>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</si>
  <si>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</si>
  <si>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</si>
  <si>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</si>
  <si>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</si>
  <si>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</si>
  <si>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</si>
  <si>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</si>
  <si>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</si>
  <si>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</si>
  <si>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</si>
  <si>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</si>
  <si>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</si>
  <si>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</si>
  <si>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</si>
  <si>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</si>
  <si>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</si>
  <si>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</si>
  <si>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</si>
  <si>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</si>
  <si>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</si>
  <si>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</si>
  <si>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</si>
  <si>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</si>
  <si>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</si>
  <si>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</si>
  <si>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</si>
  <si>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</si>
  <si>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</si>
  <si>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</si>
  <si>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</si>
  <si>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</si>
  <si>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</si>
  <si>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</si>
  <si>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</si>
  <si>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</si>
  <si>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</si>
  <si>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</si>
  <si>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</si>
  <si>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</si>
  <si>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</si>
  <si>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</si>
  <si>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</si>
  <si>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</si>
  <si>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</si>
  <si>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</si>
  <si>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</si>
  <si>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</si>
  <si>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</si>
  <si>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</si>
  <si>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</si>
  <si>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</si>
  <si>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</si>
  <si>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</si>
  <si>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</si>
  <si>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</si>
  <si>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</si>
  <si>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</si>
  <si>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</si>
  <si>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</si>
  <si>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</si>
  <si>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</si>
  <si>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</si>
  <si>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</si>
  <si>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</si>
  <si>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</si>
  <si>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</si>
  <si>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</si>
  <si>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</si>
  <si>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</si>
  <si>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</si>
  <si>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</si>
  <si>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</si>
  <si>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</si>
  <si>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</si>
  <si>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</si>
  <si>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</si>
  <si>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</si>
  <si>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</si>
  <si>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</si>
  <si>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</si>
  <si>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</si>
  <si>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</si>
  <si>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</si>
  <si>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</si>
  <si>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</si>
  <si>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</si>
  <si>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</si>
  <si>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</si>
  <si>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</si>
  <si>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</si>
  <si>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</si>
  <si>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</si>
  <si>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</si>
  <si>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</si>
  <si>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</si>
  <si>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</si>
  <si>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</si>
  <si>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</si>
  <si>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</si>
  <si>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</si>
  <si>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</si>
  <si>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</si>
  <si>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</si>
  <si>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</si>
  <si>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</si>
  <si>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</si>
  <si>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</si>
  <si>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</si>
  <si>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</si>
  <si>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</si>
  <si>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</si>
  <si>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</si>
  <si>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</si>
  <si>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</si>
  <si>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</si>
  <si>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</si>
  <si>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</si>
  <si>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</si>
  <si>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</si>
  <si>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</si>
  <si>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</si>
  <si>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</si>
  <si>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</si>
  <si>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</si>
  <si>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</si>
  <si>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</si>
  <si>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</si>
  <si>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</si>
  <si>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</si>
  <si>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</si>
  <si>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</si>
  <si>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</si>
  <si>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</si>
  <si>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</si>
  <si>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</si>
  <si>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</si>
  <si>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</si>
  <si>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</si>
  <si>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</si>
  <si>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</si>
  <si>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</si>
  <si>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</si>
  <si>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</si>
  <si>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</si>
  <si>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</si>
  <si>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</si>
  <si>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</si>
  <si>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</si>
  <si>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</si>
  <si>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</si>
  <si>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</si>
  <si>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</si>
  <si>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</si>
  <si>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</si>
  <si>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</si>
  <si>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</si>
  <si>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</si>
  <si>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</si>
  <si>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</si>
  <si>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</si>
  <si>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</si>
  <si>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</si>
  <si>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</si>
  <si>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</si>
  <si>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</si>
  <si>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</si>
  <si>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</si>
  <si>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</si>
  <si>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</si>
  <si>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</si>
  <si>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</si>
  <si>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</si>
  <si>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</si>
  <si>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</si>
  <si>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</si>
  <si>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</si>
  <si>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</si>
  <si>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</si>
  <si>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</si>
  <si>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</si>
  <si>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</si>
  <si>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</si>
  <si>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</si>
  <si>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</si>
  <si>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</si>
  <si>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</si>
  <si>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</si>
  <si>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</si>
  <si>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</si>
  <si>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</si>
  <si>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</si>
  <si>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</si>
  <si>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</si>
  <si>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</si>
  <si>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</si>
  <si>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</si>
  <si>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</si>
  <si>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</si>
  <si>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</si>
  <si>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</si>
  <si>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</si>
  <si>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</si>
  <si>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</si>
  <si>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</si>
  <si>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</si>
  <si>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</si>
  <si>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</si>
  <si>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</si>
  <si>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</si>
  <si>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</si>
  <si>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</si>
  <si>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</si>
  <si>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</si>
  <si>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</si>
  <si>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</si>
  <si>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</si>
  <si>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</si>
  <si>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</si>
  <si>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</si>
  <si>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</si>
  <si>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</si>
  <si>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</si>
  <si>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</si>
  <si>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</si>
  <si>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</si>
  <si>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</si>
  <si>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</si>
  <si>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</si>
  <si>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</si>
  <si>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</si>
  <si>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</si>
  <si>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</si>
  <si>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</si>
  <si>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</si>
  <si>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</si>
  <si>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</si>
  <si>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</si>
  <si>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</si>
  <si>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</si>
  <si>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</si>
  <si>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</si>
  <si>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</si>
  <si>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</si>
  <si>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</si>
  <si>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</si>
  <si>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</si>
  <si>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</si>
  <si>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</si>
  <si>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</si>
  <si>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</si>
  <si>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</si>
  <si>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</si>
  <si>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</si>
  <si>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</si>
  <si>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</si>
  <si>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</si>
  <si>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</si>
  <si>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</si>
  <si>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</si>
  <si>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</si>
  <si>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</si>
  <si>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</si>
  <si>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</si>
  <si>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</si>
  <si>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</si>
  <si>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</si>
  <si>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</si>
  <si>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</si>
  <si>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</si>
  <si>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</si>
  <si>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</si>
  <si>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</si>
  <si>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</si>
  <si>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</si>
  <si>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</si>
  <si>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</si>
  <si>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</si>
  <si>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</si>
  <si>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</si>
  <si>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</si>
  <si>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</si>
  <si>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</si>
  <si>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</si>
  <si>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</si>
  <si>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</si>
  <si>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</si>
  <si>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</si>
  <si>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</si>
  <si>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</si>
  <si>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</si>
  <si>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</si>
  <si>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</si>
  <si>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</si>
  <si>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</si>
  <si>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</si>
  <si>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</si>
  <si>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</si>
  <si>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</si>
  <si>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</si>
  <si>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</si>
  <si>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</si>
  <si>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</si>
  <si>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</si>
  <si>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</si>
  <si>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</si>
  <si>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</si>
  <si>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</si>
  <si>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</si>
  <si>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</si>
  <si>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</si>
  <si>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</si>
  <si>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</si>
  <si>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</si>
  <si>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</si>
  <si>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</si>
  <si>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</si>
  <si>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</si>
  <si>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</si>
  <si>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</si>
  <si>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</si>
  <si>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</si>
  <si>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</si>
  <si>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</si>
  <si>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</si>
  <si>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</si>
  <si>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</si>
  <si>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</si>
  <si>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</si>
  <si>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</si>
  <si>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</si>
  <si>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</si>
  <si>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</si>
  <si>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</si>
  <si>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</si>
  <si>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</si>
  <si>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</si>
  <si>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</si>
  <si>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</si>
  <si>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</si>
  <si>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</si>
  <si>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</si>
  <si>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</si>
  <si>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</si>
  <si>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</si>
  <si>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</si>
  <si>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</si>
  <si>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</si>
  <si>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</si>
  <si>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</si>
  <si>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</si>
  <si>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</si>
  <si>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</si>
  <si>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</si>
  <si>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</si>
  <si>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</si>
  <si>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</si>
  <si>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</si>
  <si>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</si>
  <si>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</si>
  <si>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</si>
  <si>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</si>
  <si>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</si>
  <si>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</si>
  <si>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</si>
  <si>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</si>
  <si>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</si>
  <si>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</si>
  <si>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</si>
  <si>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</si>
  <si>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</si>
  <si>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</si>
  <si>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</si>
  <si>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</si>
  <si>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</si>
  <si>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</si>
  <si>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</si>
  <si>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</si>
  <si>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</si>
  <si>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</si>
  <si>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</si>
  <si>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</si>
  <si>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</si>
  <si>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</si>
  <si>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</si>
  <si>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</si>
  <si>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</si>
  <si>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</si>
  <si>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</si>
  <si>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</si>
  <si>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</si>
  <si>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</si>
  <si>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</si>
  <si>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</si>
  <si>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</si>
  <si>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</si>
  <si>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</si>
  <si>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</si>
  <si>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</si>
  <si>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</si>
  <si>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</si>
  <si>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</si>
  <si>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</si>
  <si>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</si>
  <si>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</si>
  <si>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</si>
  <si>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</si>
  <si>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</si>
  <si>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</si>
  <si>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</si>
  <si>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</si>
  <si>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</si>
  <si>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</si>
  <si>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</si>
  <si>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</si>
  <si>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</si>
  <si>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</si>
  <si>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</si>
  <si>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</si>
  <si>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</si>
  <si>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</si>
  <si>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</si>
  <si>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</si>
  <si>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</si>
  <si>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</si>
  <si>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</si>
  <si>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</si>
  <si>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</si>
  <si>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</si>
  <si>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</si>
  <si>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</si>
  <si>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</si>
  <si>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</si>
  <si>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</si>
  <si>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</si>
  <si>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</si>
  <si>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</si>
  <si>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</si>
  <si>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</si>
  <si>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</si>
  <si>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</si>
  <si>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</si>
  <si>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</si>
  <si>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</si>
  <si>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</si>
  <si>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</si>
  <si>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</si>
  <si>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</si>
  <si>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</si>
  <si>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</si>
  <si>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</si>
  <si>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</si>
  <si>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</si>
  <si>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</si>
  <si>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</si>
  <si>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</si>
  <si>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</si>
  <si>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</si>
  <si>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</si>
  <si>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</si>
  <si>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</si>
  <si>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</si>
  <si>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</si>
  <si>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</si>
  <si>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</si>
  <si>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</si>
  <si>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</si>
  <si>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</si>
  <si>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</si>
  <si>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</si>
  <si>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</si>
  <si>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</si>
  <si>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</si>
  <si>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</si>
  <si>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</si>
  <si>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</si>
  <si>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</si>
  <si>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</si>
  <si>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</si>
  <si>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</si>
  <si>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</si>
  <si>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</si>
  <si>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</si>
  <si>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</si>
  <si>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</si>
  <si>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</si>
  <si>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</si>
  <si>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</si>
  <si>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</si>
  <si>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</si>
  <si>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</si>
  <si>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</si>
  <si>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</si>
  <si>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</si>
  <si>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</si>
  <si>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</si>
  <si>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</si>
  <si>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</si>
  <si>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</si>
  <si>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</si>
  <si>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</si>
  <si>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</si>
  <si>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</si>
  <si>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</si>
  <si>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</si>
  <si>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</si>
  <si>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</si>
  <si>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</si>
  <si>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</si>
  <si>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</si>
  <si>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</si>
  <si>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</si>
  <si>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</si>
  <si>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</si>
  <si>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</si>
  <si>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</si>
  <si>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</si>
  <si>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</si>
  <si>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</si>
  <si>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</si>
  <si>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</si>
  <si>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</si>
  <si>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</si>
  <si>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</si>
  <si>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</si>
  <si>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</si>
  <si>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</si>
  <si>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</si>
  <si>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</si>
  <si>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</si>
  <si>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</si>
  <si>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</si>
  <si>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</si>
  <si>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</si>
  <si>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</si>
  <si>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</si>
  <si>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</si>
  <si>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</si>
  <si>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</si>
  <si>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</si>
  <si>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</si>
  <si>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</si>
  <si>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</si>
  <si>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</si>
  <si>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</si>
  <si>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</si>
  <si>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</si>
  <si>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</si>
  <si>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</si>
  <si>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</si>
  <si>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</si>
  <si>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</si>
  <si>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</si>
  <si>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</si>
  <si>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</si>
  <si>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</si>
  <si>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</si>
  <si>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</si>
  <si>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</si>
  <si>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</si>
  <si>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</si>
  <si>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</si>
  <si>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</si>
  <si>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</si>
  <si>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</si>
  <si>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</si>
  <si>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</si>
  <si>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</si>
  <si>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</si>
  <si>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</si>
  <si>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</si>
  <si>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</si>
  <si>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</si>
  <si>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</si>
  <si>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</si>
  <si>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</si>
  <si>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</si>
  <si>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</si>
  <si>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</si>
  <si>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</si>
  <si>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</si>
  <si>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</si>
  <si>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</si>
  <si>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</si>
  <si>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</si>
  <si>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</si>
  <si>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</si>
  <si>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</si>
  <si>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</si>
  <si>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</si>
  <si>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</si>
  <si>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</si>
  <si>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</si>
  <si>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</si>
  <si>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</si>
  <si>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</si>
  <si>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</si>
  <si>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</si>
  <si>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</si>
  <si>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</si>
  <si>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</si>
  <si>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</si>
  <si>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</si>
  <si>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</si>
  <si>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</si>
  <si>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</si>
  <si>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</si>
  <si>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</si>
  <si>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</si>
  <si>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</si>
  <si>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</si>
  <si>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</si>
  <si>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</si>
  <si>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</si>
  <si>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</si>
  <si>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</si>
  <si>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</si>
  <si>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</si>
  <si>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</si>
  <si>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</si>
  <si>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</si>
  <si>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</si>
  <si>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</si>
  <si>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</si>
  <si>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</si>
  <si>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</si>
  <si>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</si>
  <si>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</si>
  <si>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</si>
  <si>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</si>
  <si>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</si>
  <si>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</si>
  <si>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</si>
  <si>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</si>
  <si>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</si>
  <si>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</si>
  <si>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</si>
  <si>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</si>
  <si>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</si>
  <si>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</si>
  <si>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</si>
  <si>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</si>
  <si>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</si>
  <si>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</si>
  <si>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</si>
  <si>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</si>
  <si>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</si>
  <si>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</si>
  <si>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</si>
  <si>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</si>
  <si>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</si>
  <si>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</si>
  <si>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</si>
  <si>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</si>
  <si>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</si>
  <si>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</si>
  <si>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</si>
  <si>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</si>
  <si>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</si>
  <si>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</si>
  <si>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</si>
  <si>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</si>
  <si>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</si>
  <si>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</si>
  <si>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</si>
  <si>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</si>
  <si>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</si>
  <si>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</si>
  <si>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</si>
  <si>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</si>
  <si>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</si>
  <si>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</si>
  <si>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</si>
  <si>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</si>
  <si>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</si>
  <si>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</si>
  <si>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</si>
  <si>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</si>
  <si>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</si>
  <si>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</si>
  <si>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</si>
  <si>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</si>
  <si>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</si>
  <si>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</si>
  <si>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</si>
  <si>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</si>
  <si>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</si>
  <si>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</si>
  <si>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</si>
  <si>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</si>
  <si>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</si>
  <si>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</si>
  <si>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</si>
  <si>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</si>
  <si>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</si>
  <si>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</si>
  <si>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</si>
  <si>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</si>
  <si>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</si>
  <si>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</si>
  <si>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</si>
  <si>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</si>
  <si>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</si>
  <si>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</si>
  <si>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</si>
  <si>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</si>
  <si>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</si>
  <si>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</si>
  <si>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</si>
  <si>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</si>
  <si>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</si>
  <si>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</si>
  <si>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</si>
  <si>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</si>
  <si>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</si>
  <si>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</si>
  <si>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</si>
  <si>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</si>
  <si>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</si>
  <si>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</si>
  <si>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</si>
  <si>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</si>
  <si>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</si>
  <si>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</si>
  <si>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</si>
  <si>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</si>
  <si>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</si>
  <si>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</si>
  <si>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</si>
  <si>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</si>
  <si>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</si>
  <si>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</si>
  <si>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</si>
  <si>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</si>
  <si>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</si>
  <si>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</si>
  <si>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</si>
  <si>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</si>
  <si>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</si>
  <si>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</si>
  <si>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</si>
  <si>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</si>
  <si>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</si>
  <si>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</si>
  <si>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</si>
  <si>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</si>
  <si>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</si>
  <si>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</si>
  <si>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</si>
  <si>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</si>
  <si>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</si>
  <si>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</si>
  <si>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</si>
  <si>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</si>
  <si>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</si>
  <si>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</si>
  <si>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</si>
  <si>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</si>
  <si>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</si>
  <si>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</si>
  <si>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</si>
  <si>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</si>
  <si>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</si>
  <si>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</si>
  <si>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</si>
  <si>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</si>
  <si>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</si>
  <si>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</si>
  <si>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</si>
  <si>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</si>
  <si>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</si>
  <si>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</si>
  <si>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</si>
  <si>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</si>
  <si>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</si>
  <si>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</si>
  <si>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</si>
  <si>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</si>
  <si>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</si>
  <si>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</si>
  <si>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</si>
  <si>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</si>
  <si>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</si>
  <si>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</si>
  <si>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</si>
  <si>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</si>
  <si>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</si>
  <si>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</si>
  <si>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</si>
  <si>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</si>
  <si>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</si>
  <si>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</si>
  <si>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</si>
  <si>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</si>
  <si>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</si>
  <si>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</si>
  <si>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</si>
  <si>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</si>
  <si>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</si>
  <si>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</si>
  <si>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</si>
  <si>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</si>
  <si>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</si>
  <si>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</si>
  <si>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</si>
  <si>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</si>
  <si>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</si>
  <si>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</si>
  <si>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</si>
  <si>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</si>
  <si>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</si>
  <si>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</si>
  <si>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</si>
  <si>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</si>
  <si>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</si>
  <si>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</si>
  <si>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</si>
  <si>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</si>
  <si>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</si>
  <si>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</si>
  <si>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</si>
  <si>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</si>
  <si>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</si>
  <si>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</si>
  <si>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</si>
  <si>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</si>
  <si>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</si>
  <si>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</si>
  <si>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</si>
  <si>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</si>
  <si>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</si>
  <si>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</si>
  <si>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</si>
  <si>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</si>
  <si>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</si>
  <si>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</si>
  <si>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</si>
  <si>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</si>
  <si>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</si>
  <si>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</si>
  <si>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</si>
  <si>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</si>
  <si>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</si>
  <si>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</si>
  <si>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</si>
  <si>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</si>
  <si>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</si>
  <si>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</si>
  <si>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</si>
  <si>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</si>
  <si>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</si>
  <si>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</si>
  <si>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</si>
  <si>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</si>
  <si>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</si>
  <si>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</si>
  <si>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</si>
  <si>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</si>
  <si>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</si>
  <si>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</si>
  <si>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</si>
  <si>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</si>
  <si>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</si>
  <si>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</si>
  <si>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</si>
  <si>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</si>
  <si>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</si>
  <si>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</si>
  <si>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</si>
  <si>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</si>
  <si>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</si>
  <si>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</si>
  <si>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</si>
  <si>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</si>
  <si>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</si>
  <si>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</si>
  <si>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</si>
  <si>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</si>
  <si>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</si>
  <si>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</si>
  <si>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</si>
  <si>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</si>
  <si>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</si>
  <si>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</si>
  <si>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</si>
  <si>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</si>
  <si>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</si>
  <si>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</si>
  <si>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</si>
  <si>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</si>
  <si>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</si>
  <si>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</si>
  <si>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</si>
  <si>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</si>
  <si>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</si>
  <si>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</si>
  <si>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</si>
  <si>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</si>
  <si>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</si>
  <si>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</si>
  <si>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</si>
  <si>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</si>
  <si>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</si>
  <si>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</si>
  <si>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</si>
  <si>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</si>
  <si>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</si>
  <si>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</si>
  <si>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</si>
  <si>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</si>
  <si>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</si>
  <si>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</si>
  <si>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</si>
  <si>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</si>
  <si>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</si>
  <si>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</si>
  <si>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</si>
  <si>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</si>
  <si>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</si>
  <si>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</si>
  <si>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</si>
  <si>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</si>
  <si>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</si>
  <si>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</si>
  <si>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</si>
  <si>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</si>
  <si>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</si>
  <si>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</si>
  <si>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</si>
  <si>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</si>
  <si>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</si>
  <si>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</si>
  <si>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</si>
  <si>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</si>
  <si>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</si>
  <si>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</si>
  <si>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</si>
  <si>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</si>
  <si>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</si>
  <si>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</si>
  <si>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</si>
  <si>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</si>
  <si>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</si>
  <si>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</si>
  <si>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</si>
  <si>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</si>
  <si>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</si>
  <si>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</si>
  <si>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</si>
  <si>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</si>
  <si>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</si>
  <si>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</si>
  <si>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</si>
  <si>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</si>
  <si>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</si>
  <si>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</si>
  <si>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</si>
  <si>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</si>
  <si>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</si>
  <si>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</si>
  <si>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</si>
  <si>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</si>
  <si>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</si>
  <si>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</si>
  <si>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</si>
  <si>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</si>
  <si>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</si>
  <si>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</si>
  <si>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</si>
  <si>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</si>
  <si>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</si>
  <si>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</si>
  <si>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</si>
  <si>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</si>
  <si>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</si>
  <si>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</si>
  <si>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</si>
  <si>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</si>
  <si>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</si>
  <si>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</si>
  <si>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</si>
  <si>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</si>
  <si>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</si>
  <si>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</si>
  <si>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</si>
  <si>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</si>
  <si>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</si>
  <si>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</si>
  <si>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</si>
  <si>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</si>
  <si>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</si>
  <si>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</si>
  <si>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</si>
  <si>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</si>
  <si>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</si>
  <si>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</si>
  <si>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</si>
  <si>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</si>
  <si>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</si>
  <si>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</si>
  <si>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</si>
  <si>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</si>
  <si>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</si>
  <si>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</si>
  <si>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</si>
  <si>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</si>
  <si>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</si>
  <si>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</si>
  <si>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</si>
  <si>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</si>
  <si>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</si>
  <si>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</si>
  <si>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</si>
  <si>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</si>
  <si>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</si>
  <si>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</si>
  <si>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</si>
  <si>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</si>
  <si>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</si>
  <si>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</si>
  <si>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</si>
  <si>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</si>
  <si>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</si>
  <si>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</si>
  <si>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</si>
  <si>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</si>
  <si>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</si>
  <si>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</si>
  <si>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</si>
  <si>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</si>
  <si>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</si>
  <si>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</si>
  <si>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</si>
  <si>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</si>
  <si>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</si>
  <si>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</si>
  <si>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</si>
  <si>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</si>
  <si>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</si>
  <si>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</si>
  <si>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</si>
  <si>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</si>
  <si>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</si>
  <si>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</si>
  <si>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</si>
  <si>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</si>
  <si>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</si>
  <si>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</si>
  <si>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</si>
  <si>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</si>
  <si>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</si>
  <si>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</si>
  <si>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</si>
  <si>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</si>
  <si>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</si>
  <si>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</si>
  <si>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</si>
  <si>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</si>
  <si>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</si>
  <si>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</si>
  <si>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</si>
  <si>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</si>
  <si>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</si>
  <si>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</si>
  <si>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</si>
  <si>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</si>
  <si>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</si>
  <si>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</si>
  <si>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</si>
  <si>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</si>
  <si>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</si>
  <si>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</si>
  <si>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</si>
  <si>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</si>
  <si>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</si>
  <si>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</si>
  <si>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</si>
  <si>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</si>
  <si>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</si>
  <si>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</si>
  <si>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</si>
  <si>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</si>
  <si>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</si>
  <si>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</si>
  <si>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</si>
  <si>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</si>
  <si>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</si>
  <si>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</si>
  <si>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</si>
  <si>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</si>
  <si>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</si>
  <si>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</si>
  <si>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</si>
  <si>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</si>
  <si>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</si>
  <si>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</si>
  <si>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</si>
  <si>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</si>
  <si>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</si>
  <si>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</si>
  <si>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</si>
  <si>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</si>
  <si>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</si>
  <si>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</si>
  <si>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</si>
  <si>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</si>
  <si>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</si>
  <si>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</si>
  <si>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</si>
  <si>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</si>
  <si>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</si>
  <si>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</si>
  <si>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</si>
  <si>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</si>
  <si>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</si>
  <si>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</si>
  <si>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</si>
  <si>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</si>
  <si>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</si>
  <si>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</si>
  <si>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</si>
  <si>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</si>
  <si>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</si>
  <si>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</si>
  <si>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</si>
  <si>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</si>
  <si>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</si>
  <si>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</si>
  <si>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</si>
  <si>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</si>
  <si>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</si>
  <si>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</si>
  <si>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</si>
  <si>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</si>
  <si>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</si>
  <si>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</si>
  <si>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</si>
  <si>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</si>
  <si>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</si>
  <si>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</si>
  <si>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</si>
  <si>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</si>
  <si>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</si>
  <si>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</si>
  <si>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</si>
  <si>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</si>
  <si>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</si>
  <si>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</si>
  <si>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</si>
  <si>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</si>
  <si>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</si>
  <si>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</si>
  <si>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</si>
  <si>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</si>
  <si>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</si>
  <si>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</si>
  <si>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</si>
  <si>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</si>
  <si>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</si>
  <si>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</si>
  <si>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</si>
  <si>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</si>
  <si>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</si>
  <si>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</si>
  <si>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</si>
  <si>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</si>
  <si>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</si>
  <si>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</si>
  <si>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</si>
  <si>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</si>
  <si>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</si>
  <si>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</si>
  <si>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</si>
  <si>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</si>
  <si>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</si>
  <si>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</si>
  <si>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</si>
  <si>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</si>
  <si>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</si>
  <si>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</si>
  <si>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</si>
  <si>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</si>
  <si>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</si>
  <si>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</si>
  <si>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</si>
  <si>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</si>
  <si>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</si>
  <si>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</si>
  <si>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</si>
  <si>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</si>
  <si>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</si>
  <si>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</si>
  <si>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</si>
  <si>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</si>
  <si>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</si>
  <si>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</si>
  <si>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</si>
  <si>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</si>
  <si>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</si>
  <si>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</si>
  <si>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</si>
  <si>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</si>
  <si>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</si>
  <si>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</si>
  <si>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</si>
  <si>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</si>
  <si>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</si>
  <si>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</si>
  <si>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</si>
  <si>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</si>
  <si>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</si>
  <si>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</si>
  <si>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</si>
  <si>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</si>
  <si>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</si>
  <si>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</si>
  <si>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</si>
  <si>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</si>
  <si>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</si>
  <si>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</si>
  <si>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</si>
  <si>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</si>
  <si>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</si>
  <si>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</si>
  <si>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</si>
  <si>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</si>
  <si>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</si>
  <si>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</si>
  <si>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</si>
  <si>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</si>
  <si>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</si>
  <si>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</si>
  <si>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</si>
  <si>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</si>
  <si>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</si>
  <si>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</si>
  <si>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</si>
  <si>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</si>
  <si>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</si>
  <si>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</si>
  <si>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</si>
  <si>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</si>
  <si>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</si>
  <si>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</si>
  <si>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</si>
  <si>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</si>
  <si>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</si>
  <si>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</si>
  <si>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</si>
  <si>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</si>
  <si>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</si>
  <si>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</si>
  <si>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</si>
  <si>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</si>
  <si>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</si>
  <si>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</si>
  <si>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</si>
  <si>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</si>
  <si>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</si>
  <si>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</si>
  <si>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</si>
  <si>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</si>
  <si>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</si>
  <si>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</si>
  <si>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</si>
  <si>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</si>
  <si>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</si>
  <si>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</si>
  <si>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</si>
  <si>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</si>
  <si>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</si>
  <si>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</si>
  <si>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</si>
  <si>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</si>
  <si>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</si>
  <si>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</si>
  <si>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</si>
  <si>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</si>
  <si>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</si>
  <si>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</si>
  <si>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</si>
  <si>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</si>
  <si>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</si>
  <si>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</si>
  <si>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</si>
  <si>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</si>
  <si>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</si>
  <si>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</si>
  <si>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</si>
  <si>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</si>
  <si>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</si>
  <si>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</si>
  <si>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</si>
  <si>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</si>
  <si>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</si>
  <si>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</si>
  <si>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</si>
  <si>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</si>
  <si>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</si>
  <si>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</si>
  <si>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</si>
  <si>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</si>
  <si>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</si>
  <si>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</si>
  <si>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</si>
  <si>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</si>
  <si>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</si>
  <si>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</si>
  <si>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</si>
  <si>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</si>
  <si>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</si>
  <si>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</si>
  <si>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</si>
  <si>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</si>
  <si>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</si>
  <si>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</si>
  <si>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</si>
  <si>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</si>
  <si>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</si>
  <si>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</si>
  <si>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</si>
  <si>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</si>
  <si>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</si>
  <si>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</si>
  <si>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</si>
  <si>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</si>
  <si>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</si>
  <si>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</si>
  <si>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</si>
  <si>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</si>
  <si>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</si>
  <si>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</si>
  <si>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</si>
  <si>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</si>
  <si>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</si>
  <si>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</si>
  <si>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</si>
  <si>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</si>
  <si>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</si>
  <si>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</si>
  <si>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</si>
  <si>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</si>
  <si>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</si>
  <si>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</si>
  <si>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</si>
  <si>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</si>
  <si>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</si>
  <si>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</si>
  <si>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</si>
  <si>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</si>
  <si>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</si>
  <si>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</si>
  <si>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</si>
  <si>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</si>
  <si>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</si>
  <si>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</si>
  <si>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</si>
  <si>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</si>
  <si>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</si>
  <si>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</si>
  <si>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</si>
  <si>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</si>
  <si>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</si>
  <si>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</si>
  <si>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</si>
  <si>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</si>
  <si>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</si>
  <si>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</si>
  <si>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</si>
  <si>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</si>
  <si>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</si>
  <si>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</si>
  <si>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</si>
  <si>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</si>
  <si>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</si>
  <si>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</si>
  <si>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</si>
  <si>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</si>
  <si>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</si>
  <si>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</si>
  <si>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</si>
  <si>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</si>
  <si>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</si>
  <si>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</si>
  <si>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</si>
  <si>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</si>
  <si>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</si>
  <si>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</si>
  <si>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</si>
  <si>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</si>
  <si>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</si>
  <si>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</si>
  <si>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</si>
  <si>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</si>
  <si>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</si>
  <si>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</si>
  <si>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</si>
  <si>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</si>
  <si>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</si>
  <si>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</si>
  <si>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</si>
  <si>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</si>
  <si>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</si>
  <si>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</si>
  <si>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</si>
  <si>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</si>
  <si>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</si>
  <si>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</si>
  <si>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</si>
  <si>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</si>
  <si>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</si>
  <si>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</si>
  <si>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</si>
  <si>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</si>
  <si>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</si>
  <si>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</si>
  <si>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</si>
  <si>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</si>
  <si>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</si>
  <si>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</si>
  <si>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</si>
  <si>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</si>
  <si>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</si>
  <si>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</si>
  <si>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</si>
  <si>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</si>
  <si>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</si>
  <si>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</si>
  <si>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</si>
  <si>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</si>
  <si>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</si>
  <si>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</si>
  <si>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</si>
  <si>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</si>
  <si>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</si>
  <si>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</si>
  <si>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</si>
  <si>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</si>
  <si>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</si>
  <si>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</si>
  <si>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</si>
  <si>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</si>
  <si>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</si>
  <si>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</si>
  <si>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</si>
  <si>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</si>
  <si>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</si>
  <si>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</si>
  <si>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</si>
  <si>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</si>
  <si>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</si>
  <si>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</si>
  <si>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</si>
  <si>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</si>
  <si>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</si>
  <si>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</si>
  <si>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</si>
  <si>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</si>
  <si>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</si>
  <si>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</si>
  <si>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</si>
  <si>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</si>
  <si>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</si>
  <si>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</si>
  <si>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</si>
  <si>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</si>
  <si>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</si>
  <si>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</si>
  <si>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</si>
  <si>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</si>
  <si>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</si>
  <si>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</si>
  <si>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</si>
  <si>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</si>
  <si>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</si>
  <si>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</si>
  <si>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</si>
  <si>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</si>
  <si>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</si>
  <si>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</si>
  <si>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</si>
  <si>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</si>
  <si>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</si>
  <si>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</si>
  <si>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</si>
  <si>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</si>
  <si>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</si>
  <si>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</si>
  <si>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</si>
  <si>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</si>
  <si>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</si>
  <si>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</si>
  <si>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</si>
  <si>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</si>
  <si>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</si>
  <si>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</si>
  <si>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</si>
  <si>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</si>
  <si>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</si>
  <si>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</si>
  <si>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</si>
  <si>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</si>
  <si>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</si>
  <si>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</si>
  <si>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</si>
  <si>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</si>
  <si>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</si>
  <si>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</si>
  <si>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</si>
  <si>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</si>
  <si>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</si>
  <si>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</si>
  <si>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</si>
  <si>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</si>
  <si>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</si>
  <si>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</si>
  <si>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</si>
  <si>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</si>
  <si>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</si>
  <si>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</si>
  <si>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</si>
  <si>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</si>
  <si>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</si>
  <si>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</si>
  <si>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</si>
  <si>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</si>
  <si>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</si>
  <si>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</si>
  <si>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</si>
  <si>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</si>
  <si>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</si>
  <si>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</si>
  <si>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</si>
  <si>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</si>
  <si>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</si>
  <si>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</si>
  <si>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</si>
  <si>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</si>
  <si>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</si>
  <si>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</si>
  <si>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</si>
  <si>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</si>
  <si>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</si>
  <si>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</si>
  <si>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</si>
  <si>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</si>
  <si>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</si>
  <si>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</si>
  <si>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</si>
  <si>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</si>
  <si>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</si>
  <si>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</si>
  <si>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</si>
  <si>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</si>
  <si>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</si>
  <si>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</si>
  <si>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</si>
  <si>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</si>
  <si>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</si>
  <si>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</si>
  <si>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</si>
  <si>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</si>
  <si>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</si>
  <si>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</si>
  <si>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</si>
  <si>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</si>
  <si>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</si>
  <si>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</si>
  <si>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</si>
  <si>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</si>
  <si>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</si>
  <si>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</si>
  <si>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</si>
  <si>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</si>
  <si>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</si>
  <si>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</si>
  <si>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</si>
  <si>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</si>
  <si>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</si>
  <si>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</si>
  <si>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</si>
  <si>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</si>
  <si>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</si>
  <si>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</si>
  <si>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</si>
  <si>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</si>
  <si>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</si>
  <si>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</si>
  <si>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</si>
  <si>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</si>
  <si>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</si>
  <si>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</si>
  <si>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</si>
  <si>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</si>
  <si>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</si>
  <si>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</si>
  <si>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</si>
  <si>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</si>
  <si>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</si>
  <si>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</si>
  <si>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</si>
  <si>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</si>
  <si>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</si>
  <si>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</si>
  <si>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</si>
  <si>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</si>
  <si>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</si>
  <si>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</si>
  <si>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</si>
  <si>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</si>
  <si>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</si>
  <si>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</si>
  <si>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</si>
  <si>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</si>
  <si>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</si>
  <si>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</si>
  <si>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</si>
  <si>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</si>
  <si>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</si>
  <si>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</si>
  <si>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</si>
  <si>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</si>
  <si>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</si>
  <si>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</si>
  <si>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</si>
  <si>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</si>
  <si>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</si>
  <si>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</si>
  <si>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</si>
  <si>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</si>
  <si>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</si>
  <si>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</si>
  <si>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</si>
  <si>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</si>
  <si>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</si>
  <si>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</si>
  <si>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</si>
  <si>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</si>
  <si>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</si>
  <si>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</si>
  <si>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</si>
  <si>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</si>
  <si>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</si>
  <si>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</si>
  <si>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</si>
  <si>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</si>
  <si>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</si>
  <si>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</si>
  <si>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</si>
  <si>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</si>
  <si>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</si>
  <si>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</si>
  <si>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</si>
  <si>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</si>
  <si>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</si>
  <si>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</si>
  <si>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</si>
  <si>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</si>
  <si>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</si>
  <si>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</si>
  <si>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</si>
  <si>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</si>
  <si>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</si>
  <si>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</si>
  <si>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</si>
  <si>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</si>
  <si>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</si>
  <si>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</si>
  <si>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</si>
  <si>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</si>
  <si>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</si>
  <si>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</si>
  <si>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</si>
  <si>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</si>
  <si>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</si>
  <si>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</si>
  <si>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</si>
  <si>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</si>
  <si>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</si>
  <si>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</si>
  <si>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</si>
  <si>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</si>
  <si>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</si>
  <si>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</si>
  <si>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</si>
  <si>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</si>
  <si>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</si>
  <si>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</si>
  <si>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</si>
  <si>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</si>
  <si>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</si>
  <si>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</si>
  <si>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</si>
  <si>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</si>
  <si>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</si>
  <si>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</si>
  <si>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</si>
  <si>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</si>
  <si>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</si>
  <si>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</si>
  <si>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</si>
  <si>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</si>
  <si>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</si>
  <si>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</si>
  <si>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</si>
  <si>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</si>
  <si>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</si>
  <si>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</si>
  <si>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</si>
  <si>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</si>
  <si>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</si>
  <si>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</si>
  <si>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</si>
  <si>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</si>
  <si>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</si>
  <si>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</si>
  <si>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</si>
  <si>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</si>
  <si>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</si>
  <si>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</si>
  <si>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</si>
  <si>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</si>
  <si>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</si>
  <si>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</si>
  <si>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</si>
  <si>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</si>
  <si>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</si>
  <si>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</si>
  <si>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</si>
  <si>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</si>
  <si>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</si>
  <si>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</si>
  <si>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</si>
  <si>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</si>
  <si>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</si>
  <si>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</si>
  <si>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</si>
  <si>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</si>
  <si>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</si>
  <si>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</si>
  <si>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</si>
  <si>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</si>
  <si>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</si>
  <si>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</si>
  <si>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</si>
  <si>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</si>
  <si>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</si>
  <si>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</si>
  <si>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</si>
  <si>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</si>
  <si>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</si>
  <si>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</si>
  <si>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</si>
  <si>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</si>
  <si>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</si>
  <si>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</si>
  <si>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</si>
  <si>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</si>
  <si>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</si>
  <si>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</si>
  <si>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</si>
  <si>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</si>
  <si>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</si>
  <si>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</si>
  <si>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</si>
  <si>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</si>
  <si>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</si>
  <si>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</si>
  <si>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</si>
  <si>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</si>
  <si>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</si>
  <si>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</si>
  <si>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</si>
  <si>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</si>
  <si>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</si>
  <si>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</si>
  <si>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</si>
  <si>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</si>
  <si>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</si>
  <si>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</si>
  <si>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</si>
  <si>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</si>
  <si>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</si>
  <si>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</si>
  <si>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</si>
  <si>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</si>
  <si>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</si>
  <si>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</si>
  <si>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</si>
  <si>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</si>
  <si>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</si>
  <si>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</si>
  <si>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</si>
  <si>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</si>
  <si>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</si>
  <si>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</si>
  <si>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</si>
  <si>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</si>
  <si>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</si>
  <si>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</si>
  <si>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</si>
  <si>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</si>
  <si>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</si>
  <si>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</si>
  <si>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</si>
  <si>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</si>
  <si>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</si>
  <si>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</si>
  <si>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</si>
  <si>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</si>
  <si>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</si>
  <si>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</si>
  <si>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</si>
  <si>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</si>
  <si>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</si>
  <si>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</si>
  <si>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</si>
  <si>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</si>
  <si>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</si>
  <si>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</si>
  <si>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</si>
  <si>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</si>
  <si>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</si>
  <si>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</si>
  <si>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</si>
  <si>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</si>
  <si>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</si>
  <si>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</si>
  <si>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</si>
  <si>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</si>
  <si>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</si>
  <si>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</si>
  <si>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</si>
  <si>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</si>
  <si>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</si>
  <si>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</si>
  <si>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</si>
  <si>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</si>
  <si>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</si>
  <si>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</si>
  <si>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</si>
  <si>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</si>
  <si>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</si>
  <si>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</si>
  <si>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</si>
  <si>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</si>
  <si>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</si>
  <si>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</si>
  <si>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</si>
  <si>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</si>
  <si>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</si>
  <si>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</si>
  <si>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</si>
  <si>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</si>
  <si>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</si>
  <si>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</si>
  <si>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</si>
  <si>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</si>
  <si>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</si>
  <si>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</si>
  <si>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</si>
  <si>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</si>
  <si>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</si>
  <si>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</si>
  <si>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</si>
  <si>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</si>
  <si>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</si>
  <si>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</si>
  <si>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</si>
  <si>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</si>
  <si>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</si>
  <si>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</si>
  <si>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</si>
  <si>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</si>
  <si>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</si>
  <si>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</si>
  <si>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</si>
  <si>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</si>
  <si>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</si>
  <si>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</si>
  <si>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</si>
  <si>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</si>
  <si>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</si>
  <si>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</si>
  <si>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</si>
  <si>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</si>
  <si>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</si>
  <si>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</si>
  <si>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</si>
  <si>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</si>
  <si>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</si>
  <si>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</si>
  <si>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</si>
  <si>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</si>
  <si>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</si>
  <si>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</si>
  <si>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</si>
  <si>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</si>
  <si>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</si>
  <si>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</si>
  <si>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</si>
  <si>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</si>
  <si>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</si>
  <si>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</si>
  <si>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</si>
  <si>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</si>
  <si>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</si>
  <si>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</si>
  <si>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</si>
  <si>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</si>
  <si>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</si>
  <si>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</si>
  <si>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</si>
  <si>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</si>
  <si>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</si>
  <si>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</si>
  <si>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</si>
  <si>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</si>
  <si>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</si>
  <si>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</si>
  <si>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</si>
  <si>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</si>
  <si>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</si>
  <si>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</si>
  <si>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</si>
  <si>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</si>
  <si>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</si>
  <si>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</si>
  <si>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</si>
  <si>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</si>
  <si>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</si>
  <si>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</si>
  <si>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</si>
  <si>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</si>
  <si>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</si>
  <si>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</si>
  <si>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</si>
  <si>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</si>
  <si>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</si>
  <si>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</si>
  <si>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</si>
  <si>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</si>
  <si>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</si>
  <si>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</si>
  <si>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</si>
  <si>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</si>
  <si>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</si>
  <si>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</si>
  <si>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</si>
  <si>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</si>
  <si>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</si>
  <si>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</si>
  <si>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</si>
  <si>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</si>
  <si>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</si>
  <si>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</si>
  <si>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</si>
  <si>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</si>
  <si>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</si>
  <si>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</si>
  <si>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</si>
  <si>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</si>
  <si>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</si>
  <si>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</si>
  <si>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</si>
  <si>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</si>
  <si>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</si>
  <si>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</si>
  <si>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</si>
  <si>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</si>
  <si>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</si>
  <si>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</si>
  <si>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</si>
  <si>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</si>
  <si>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</si>
  <si>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</si>
  <si>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</si>
  <si>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</si>
  <si>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</si>
  <si>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</si>
  <si>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</si>
  <si>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</si>
  <si>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</si>
  <si>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</si>
  <si>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</si>
  <si>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</si>
  <si>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</si>
  <si>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</si>
  <si>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</si>
  <si>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</si>
  <si>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</si>
  <si>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</si>
  <si>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</si>
  <si>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</si>
  <si>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</si>
  <si>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</si>
  <si>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</si>
  <si>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</si>
  <si>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</si>
  <si>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</si>
  <si>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</si>
  <si>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</si>
  <si>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</si>
  <si>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</si>
  <si>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</si>
  <si>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</si>
  <si>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</si>
  <si>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</si>
  <si>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</si>
  <si>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</si>
  <si>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</si>
  <si>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</si>
  <si>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</si>
  <si>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</si>
  <si>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</si>
  <si>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</si>
  <si>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</si>
  <si>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</si>
  <si>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</si>
  <si>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</si>
  <si>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</si>
  <si>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</si>
  <si>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</si>
  <si>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</si>
  <si>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</si>
  <si>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</si>
  <si>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</si>
  <si>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</si>
  <si>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</si>
  <si>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</si>
  <si>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</si>
  <si>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</si>
  <si>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</si>
  <si>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</si>
  <si>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</si>
  <si>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</si>
  <si>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</si>
  <si>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</si>
  <si>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</si>
  <si>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</si>
  <si>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</si>
  <si>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</si>
  <si>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</si>
  <si>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</si>
  <si>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</si>
  <si>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</si>
  <si>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</si>
  <si>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</si>
  <si>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</si>
  <si>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</si>
  <si>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</si>
  <si>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</si>
  <si>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</si>
  <si>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</si>
  <si>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</si>
  <si>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</si>
  <si>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</si>
  <si>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</si>
  <si>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</si>
  <si>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</si>
  <si>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</si>
  <si>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</si>
  <si>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</si>
  <si>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</si>
  <si>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</si>
  <si>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</si>
  <si>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</si>
  <si>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</si>
  <si>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</si>
  <si>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</si>
  <si>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</si>
  <si>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</si>
  <si>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</si>
  <si>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</si>
  <si>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</si>
  <si>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</si>
  <si>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</si>
  <si>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</si>
  <si>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</si>
  <si>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</si>
  <si>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</si>
  <si>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</si>
  <si>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</si>
  <si>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</si>
  <si>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</si>
  <si>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</si>
  <si>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</si>
  <si>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</si>
  <si>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</si>
  <si>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</si>
  <si>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</si>
  <si>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</si>
  <si>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</si>
  <si>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</si>
  <si>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</si>
  <si>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</si>
  <si>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</si>
  <si>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</si>
  <si>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</si>
  <si>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</si>
  <si>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</si>
  <si>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</si>
  <si>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</si>
  <si>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</si>
  <si>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</si>
  <si>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</si>
  <si>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</si>
  <si>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</si>
  <si>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</si>
  <si>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</si>
  <si>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</si>
  <si>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</si>
  <si>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</si>
  <si>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</si>
  <si>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</si>
  <si>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</si>
  <si>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</si>
  <si>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</si>
  <si>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</si>
  <si>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</si>
  <si>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</si>
  <si>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</si>
  <si>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</si>
  <si>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</si>
  <si>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</si>
  <si>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</si>
  <si>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</si>
  <si>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</si>
  <si>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</si>
  <si>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</si>
  <si>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</si>
  <si>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</si>
  <si>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</si>
  <si>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</si>
  <si>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</si>
  <si>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</si>
  <si>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</si>
  <si>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</si>
  <si>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</si>
  <si>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</si>
  <si>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</si>
  <si>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</si>
  <si>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</si>
  <si>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</si>
  <si>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</si>
  <si>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</si>
  <si>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</si>
  <si>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</si>
  <si>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</si>
  <si>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</si>
  <si>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</si>
  <si>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</si>
  <si>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</si>
  <si>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</si>
  <si>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</si>
  <si>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</si>
  <si>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</si>
  <si>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</si>
  <si>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</si>
  <si>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</si>
  <si>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</si>
  <si>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</si>
  <si>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</si>
  <si>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</si>
  <si>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</si>
  <si>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</si>
  <si>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</si>
  <si>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</si>
  <si>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</si>
  <si>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</si>
  <si>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</si>
  <si>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</si>
  <si>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</si>
  <si>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</si>
  <si>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</si>
  <si>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</si>
  <si>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</si>
  <si>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</si>
  <si>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</si>
  <si>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</si>
  <si>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</si>
  <si>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</si>
  <si>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</si>
  <si>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</si>
  <si>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</si>
  <si>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</si>
  <si>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</si>
  <si>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</si>
  <si>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</si>
  <si>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</si>
  <si>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</si>
  <si>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</si>
  <si>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</si>
  <si>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</si>
  <si>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</si>
  <si>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</si>
  <si>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</si>
  <si>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</si>
  <si>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</si>
  <si>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</si>
  <si>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</si>
  <si>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</si>
  <si>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</si>
  <si>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</si>
  <si>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</si>
  <si>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</si>
  <si>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</si>
  <si>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</si>
  <si>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</si>
  <si>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</si>
  <si>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</si>
  <si>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</si>
  <si>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</si>
  <si>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</si>
  <si>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</si>
  <si>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</si>
  <si>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</si>
  <si>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</si>
  <si>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</si>
  <si>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</si>
  <si>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</si>
  <si>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</si>
  <si>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</si>
  <si>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</si>
  <si>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</si>
  <si>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</si>
  <si>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</si>
  <si>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</si>
  <si>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</si>
  <si>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</si>
  <si>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</si>
  <si>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</si>
  <si>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</si>
  <si>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</si>
  <si>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</si>
  <si>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</si>
  <si>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</si>
  <si>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</si>
  <si>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</si>
  <si>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</si>
  <si>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</si>
  <si>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</si>
  <si>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</si>
  <si>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</si>
  <si>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</si>
  <si>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</si>
  <si>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</si>
  <si>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</si>
  <si>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</si>
  <si>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</si>
  <si>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</si>
  <si>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</si>
  <si>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</si>
  <si>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</si>
  <si>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</si>
  <si>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</si>
  <si>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</si>
  <si>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</si>
  <si>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</si>
  <si>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</si>
  <si>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</si>
  <si>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</si>
  <si>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</si>
  <si>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</si>
  <si>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</si>
  <si>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</si>
  <si>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</si>
  <si>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</si>
  <si>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</si>
  <si>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</si>
  <si>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</si>
  <si>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</si>
  <si>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</si>
  <si>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</si>
  <si>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</si>
  <si>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</si>
  <si>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</si>
  <si>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</si>
  <si>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</si>
  <si>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</si>
  <si>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</si>
  <si>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</si>
  <si>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</si>
  <si>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</si>
  <si>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</si>
  <si>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</si>
  <si>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</si>
  <si>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</si>
  <si>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</si>
  <si>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</si>
  <si>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</si>
  <si>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</si>
  <si>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</si>
  <si>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</si>
  <si>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</si>
  <si>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</si>
  <si>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</si>
  <si>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</si>
  <si>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</si>
  <si>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</si>
  <si>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</si>
  <si>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</si>
  <si>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</si>
  <si>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</si>
  <si>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</si>
  <si>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</si>
  <si>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</si>
  <si>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</si>
  <si>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</si>
  <si>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</si>
  <si>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</si>
  <si>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</si>
  <si>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</si>
  <si>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</si>
  <si>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</si>
  <si>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</si>
  <si>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</si>
  <si>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</si>
  <si>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</si>
  <si>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</si>
  <si>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</si>
  <si>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</si>
  <si>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</si>
  <si>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</si>
  <si>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</si>
  <si>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</si>
  <si>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</si>
  <si>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</si>
  <si>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</si>
  <si>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</si>
  <si>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</si>
  <si>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</si>
  <si>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</si>
  <si>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</si>
  <si>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</si>
  <si>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</si>
  <si>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</si>
  <si>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</si>
  <si>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</si>
  <si>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</si>
  <si>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</si>
  <si>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</si>
  <si>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</si>
  <si>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</si>
  <si>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</si>
  <si>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</si>
  <si>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</si>
  <si>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</si>
  <si>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</si>
  <si>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</si>
  <si>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</si>
  <si>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</si>
  <si>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</si>
  <si>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</si>
  <si>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</si>
  <si>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</si>
  <si>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</si>
  <si>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</si>
  <si>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</si>
  <si>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</si>
  <si>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</si>
  <si>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</si>
  <si>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</si>
  <si>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</si>
  <si>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</si>
  <si>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</si>
  <si>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</si>
  <si>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</si>
  <si>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</si>
  <si>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</si>
  <si>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</si>
  <si>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</si>
  <si>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</si>
  <si>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</si>
  <si>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</si>
  <si>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</si>
  <si>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</si>
  <si>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</si>
  <si>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</si>
  <si>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</si>
  <si>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</si>
  <si>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</si>
  <si>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</si>
  <si>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</si>
  <si>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</si>
  <si>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</si>
  <si>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</si>
  <si>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</si>
  <si>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</si>
  <si>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</si>
  <si>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</si>
  <si>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</si>
  <si>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</si>
  <si>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</si>
  <si>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</si>
  <si>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</si>
  <si>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</si>
  <si>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</si>
  <si>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</si>
  <si>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</si>
  <si>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</si>
  <si>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</si>
  <si>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</si>
  <si>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</si>
  <si>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</si>
  <si>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</si>
  <si>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</si>
  <si>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</si>
  <si>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</si>
  <si>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</si>
  <si>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</si>
  <si>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</si>
  <si>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</si>
  <si>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</si>
  <si>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</si>
  <si>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</si>
  <si>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</si>
  <si>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</si>
  <si>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</si>
  <si>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</si>
  <si>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</si>
  <si>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</si>
  <si>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</si>
  <si>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</si>
  <si>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</si>
  <si>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</si>
  <si>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</si>
  <si>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</si>
  <si>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</si>
  <si>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</si>
  <si>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</si>
  <si>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</si>
  <si>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</si>
  <si>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</si>
  <si>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</si>
  <si>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</si>
  <si>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</si>
  <si>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</si>
  <si>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</si>
  <si>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</si>
  <si>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</si>
  <si>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</si>
  <si>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</si>
  <si>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</si>
  <si>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</si>
  <si>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</si>
  <si>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</si>
  <si>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</si>
  <si>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</si>
  <si>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</si>
  <si>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</si>
  <si>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</si>
  <si>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</si>
  <si>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</si>
  <si>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</si>
  <si>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</si>
  <si>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</si>
  <si>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</si>
  <si>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</si>
  <si>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</si>
  <si>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</si>
  <si>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</si>
  <si>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</si>
  <si>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</si>
  <si>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</si>
  <si>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</si>
  <si>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</si>
  <si>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</si>
  <si>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</si>
  <si>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</si>
  <si>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</si>
  <si>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</si>
  <si>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</si>
  <si>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</si>
  <si>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</si>
  <si>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</si>
  <si>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</si>
  <si>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</si>
  <si>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</si>
  <si>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</si>
  <si>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</si>
  <si>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</si>
  <si>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</si>
  <si>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</si>
  <si>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</si>
  <si>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</si>
  <si>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</si>
  <si>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</si>
  <si>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</si>
  <si>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</si>
  <si>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</si>
  <si>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</si>
  <si>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</si>
  <si>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</si>
  <si>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</si>
  <si>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</si>
  <si>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</si>
  <si>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</si>
  <si>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</si>
  <si>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</si>
  <si>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</si>
  <si>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</si>
  <si>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</si>
  <si>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</si>
  <si>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</si>
  <si>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</si>
  <si>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</si>
  <si>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</si>
  <si>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</si>
  <si>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</si>
  <si>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</si>
  <si>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</si>
  <si>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</si>
  <si>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</si>
  <si>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</si>
  <si>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</si>
  <si>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</si>
  <si>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</si>
  <si>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</si>
  <si>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</si>
  <si>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</si>
  <si>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</si>
  <si>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</si>
  <si>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</si>
  <si>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</si>
  <si>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</si>
  <si>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</si>
  <si>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</si>
  <si>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</si>
  <si>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</si>
  <si>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</si>
  <si>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</si>
  <si>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</si>
  <si>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</si>
  <si>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</si>
  <si>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</si>
  <si>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</si>
  <si>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</si>
  <si>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</si>
  <si>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</si>
  <si>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</si>
  <si>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</si>
  <si>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</si>
  <si>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</si>
  <si>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</si>
  <si>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</si>
  <si>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</si>
  <si>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</si>
  <si>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</si>
  <si>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</si>
  <si>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</si>
  <si>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</si>
  <si>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</si>
  <si>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</si>
  <si>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</si>
  <si>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</si>
  <si>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</si>
  <si>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</si>
  <si>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</si>
  <si>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</si>
  <si>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</si>
  <si>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</si>
  <si>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</si>
  <si>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</si>
  <si>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</si>
  <si>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</si>
  <si>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</si>
  <si>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</si>
  <si>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</si>
  <si>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</si>
  <si>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</si>
  <si>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</si>
  <si>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</si>
  <si>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</si>
  <si>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</si>
  <si>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</si>
  <si>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</si>
  <si>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</si>
  <si>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</si>
  <si>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</si>
  <si>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</si>
  <si>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</si>
  <si>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</si>
  <si>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</si>
  <si>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</si>
  <si>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</si>
  <si>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</si>
  <si>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</si>
  <si>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</si>
  <si>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</si>
  <si>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</si>
  <si>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</si>
  <si>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</si>
  <si>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</si>
  <si>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</si>
  <si>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</si>
  <si>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</si>
  <si>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</si>
  <si>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</si>
  <si>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</si>
  <si>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</si>
  <si>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</si>
  <si>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</si>
  <si>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</si>
  <si>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</si>
  <si>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</si>
  <si>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</si>
  <si>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</si>
  <si>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</si>
  <si>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</si>
  <si>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</si>
  <si>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</si>
  <si>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</si>
  <si>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</si>
  <si>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</si>
  <si>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</si>
  <si>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</si>
  <si>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</si>
  <si>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</si>
  <si>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</si>
  <si>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</si>
  <si>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</si>
  <si>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</si>
  <si>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</si>
  <si>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</si>
  <si>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</si>
  <si>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</si>
  <si>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</si>
  <si>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</si>
  <si>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</si>
  <si>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</si>
  <si>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</si>
  <si>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</si>
  <si>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</si>
  <si>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</si>
  <si>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</si>
  <si>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</si>
  <si>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</si>
  <si>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</si>
  <si>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</si>
  <si>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</si>
  <si>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</si>
  <si>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</si>
  <si>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</si>
  <si>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</si>
  <si>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</si>
  <si>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</si>
  <si>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</si>
  <si>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</si>
  <si>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</si>
  <si>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</si>
  <si>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</si>
  <si>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</si>
  <si>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</si>
  <si>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</si>
  <si>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</si>
  <si>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</si>
  <si>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</si>
  <si>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</si>
  <si>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</si>
  <si>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</si>
  <si>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</si>
  <si>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</si>
  <si>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</si>
  <si>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</si>
  <si>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</si>
  <si>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</si>
  <si>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</si>
  <si>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</si>
  <si>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</si>
  <si>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</si>
  <si>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</si>
  <si>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</si>
  <si>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</si>
  <si>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</si>
  <si>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</si>
  <si>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</si>
  <si>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</si>
  <si>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</si>
  <si>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</si>
  <si>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</si>
  <si>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</si>
  <si>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</si>
  <si>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</si>
  <si>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</si>
  <si>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</si>
  <si>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</si>
  <si>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</si>
  <si>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</si>
  <si>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</si>
  <si>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</si>
  <si>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</si>
  <si>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</si>
  <si>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</si>
  <si>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</si>
  <si>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</si>
  <si>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</si>
  <si>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</si>
  <si>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</si>
  <si>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</si>
  <si>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</si>
  <si>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</si>
  <si>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</si>
  <si>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</si>
  <si>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</si>
  <si>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</si>
  <si>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</si>
  <si>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</si>
  <si>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</si>
  <si>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</si>
  <si>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</si>
  <si>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</si>
  <si>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</si>
  <si>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</si>
  <si>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</si>
  <si>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</si>
  <si>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</si>
  <si>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</si>
  <si>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</si>
  <si>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</si>
  <si>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</si>
  <si>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</si>
  <si>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</si>
  <si>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</si>
  <si>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</si>
  <si>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</si>
  <si>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</si>
  <si>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</si>
  <si>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</si>
  <si>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</si>
  <si>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</si>
  <si>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</si>
  <si>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</si>
  <si>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</si>
  <si>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</si>
  <si>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</si>
  <si>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</si>
  <si>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</si>
  <si>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</si>
  <si>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</si>
  <si>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</si>
  <si>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</si>
  <si>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</si>
  <si>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</si>
  <si>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</si>
  <si>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</si>
  <si>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</si>
  <si>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</si>
  <si>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</si>
  <si>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</si>
  <si>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</si>
  <si>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</si>
  <si>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</si>
  <si>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</si>
  <si>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</si>
  <si>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</si>
  <si>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</si>
  <si>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</si>
  <si>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</si>
  <si>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</si>
  <si>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</si>
  <si>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</si>
  <si>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</si>
  <si>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</si>
  <si>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</si>
  <si>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</si>
  <si>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</si>
  <si>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</si>
  <si>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</si>
  <si>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</si>
  <si>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</si>
  <si>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</si>
  <si>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</si>
  <si>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</si>
  <si>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</si>
  <si>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</si>
  <si>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</si>
  <si>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</si>
  <si>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</si>
  <si>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</si>
  <si>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</si>
  <si>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</si>
  <si>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</si>
  <si>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</si>
  <si>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</si>
  <si>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</si>
  <si>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</si>
  <si>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</si>
  <si>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</si>
  <si>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</si>
  <si>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</si>
  <si>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</si>
  <si>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</si>
  <si>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</si>
  <si>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</si>
  <si>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</si>
  <si>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</si>
  <si>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</si>
  <si>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</si>
  <si>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</si>
  <si>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</si>
  <si>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</si>
  <si>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</si>
  <si>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</si>
  <si>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</si>
  <si>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</si>
  <si>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</si>
  <si>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</si>
  <si>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</si>
  <si>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</si>
  <si>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</si>
  <si>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</si>
  <si>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</si>
  <si>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</si>
  <si>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</si>
  <si>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</si>
  <si>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</si>
  <si>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</si>
  <si>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</si>
  <si>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</si>
  <si>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</si>
  <si>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</si>
  <si>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</si>
  <si>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</si>
  <si>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</si>
  <si>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</si>
  <si>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</si>
  <si>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</si>
  <si>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</si>
  <si>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</si>
  <si>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</si>
  <si>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</si>
  <si>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</si>
  <si>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</si>
  <si>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</si>
  <si>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</si>
  <si>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</si>
  <si>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</si>
  <si>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</si>
  <si>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</si>
  <si>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</si>
  <si>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</si>
  <si>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</si>
  <si>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</si>
  <si>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</si>
  <si>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</si>
  <si>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</si>
  <si>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</si>
  <si>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</si>
  <si>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</si>
  <si>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</si>
  <si>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</si>
  <si>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</si>
  <si>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</si>
  <si>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</si>
  <si>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</si>
  <si>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</si>
  <si>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</si>
  <si>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</si>
  <si>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</si>
  <si>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</si>
  <si>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</si>
  <si>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</si>
  <si>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</si>
  <si>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</si>
  <si>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</si>
  <si>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</si>
  <si>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</si>
  <si>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</si>
  <si>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</si>
  <si>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</si>
  <si>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</si>
  <si>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</si>
  <si>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</si>
  <si>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</si>
  <si>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</si>
  <si>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</si>
  <si>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</si>
  <si>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</si>
  <si>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</si>
  <si>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</si>
  <si>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</si>
  <si>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</si>
  <si>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</si>
  <si>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</si>
  <si>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</si>
  <si>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</si>
  <si>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</si>
  <si>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</si>
  <si>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</si>
  <si>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</si>
  <si>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</si>
  <si>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</si>
  <si>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</si>
  <si>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</si>
  <si>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</si>
  <si>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</si>
  <si>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</si>
  <si>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</si>
  <si>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</si>
  <si>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</si>
  <si>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</si>
  <si>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</si>
  <si>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</si>
  <si>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</si>
  <si>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</si>
  <si>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</si>
  <si>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</si>
  <si>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</si>
  <si>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</si>
  <si>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</si>
  <si>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</si>
  <si>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</si>
  <si>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</si>
  <si>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</si>
  <si>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</si>
  <si>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</si>
  <si>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</si>
  <si>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</si>
  <si>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</si>
  <si>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</si>
  <si>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</si>
  <si>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</si>
  <si>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</si>
  <si>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</si>
  <si>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</si>
  <si>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</si>
  <si>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</si>
  <si>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</si>
  <si>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</si>
  <si>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</si>
  <si>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</si>
  <si>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</si>
  <si>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</si>
  <si>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</si>
  <si>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</si>
  <si>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</si>
  <si>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</si>
  <si>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</si>
  <si>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</si>
  <si>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</si>
  <si>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</si>
  <si>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</si>
  <si>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</si>
  <si>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</si>
  <si>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</si>
  <si>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</si>
  <si>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</si>
  <si>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</si>
  <si>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</si>
  <si>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</si>
  <si>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</si>
  <si>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</si>
  <si>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</si>
  <si>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</si>
  <si>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</si>
  <si>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</si>
  <si>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</si>
  <si>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</si>
  <si>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</si>
  <si>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</si>
  <si>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</si>
  <si>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</si>
  <si>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</si>
  <si>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</si>
  <si>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</si>
  <si>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</si>
  <si>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</si>
  <si>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</si>
  <si>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</si>
  <si>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</si>
  <si>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</si>
  <si>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</si>
  <si>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</si>
  <si>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</si>
  <si>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</si>
  <si>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</si>
  <si>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</si>
  <si>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</si>
  <si>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</si>
  <si>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</si>
  <si>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</si>
  <si>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</si>
  <si>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</si>
  <si>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</si>
  <si>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</si>
  <si>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</si>
  <si>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</si>
  <si>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</si>
  <si>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</si>
  <si>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</si>
  <si>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</si>
  <si>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</si>
  <si>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</si>
  <si>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</si>
  <si>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</si>
  <si>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</si>
  <si>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</si>
  <si>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</si>
  <si>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</si>
  <si>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</si>
  <si>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</si>
  <si>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</si>
  <si>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</si>
  <si>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</si>
  <si>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</si>
  <si>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</si>
  <si>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</si>
  <si>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</si>
  <si>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</si>
  <si>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</si>
  <si>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</si>
  <si>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</si>
  <si>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</si>
  <si>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</si>
  <si>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</si>
  <si>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</si>
  <si>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</si>
  <si>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</si>
  <si>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</si>
  <si>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</si>
  <si>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</si>
  <si>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</si>
  <si>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</si>
  <si>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</si>
  <si>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</si>
  <si>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</si>
  <si>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</si>
  <si>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</si>
  <si>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</si>
  <si>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</si>
  <si>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</si>
  <si>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</si>
  <si>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</si>
  <si>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</si>
  <si>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</si>
  <si>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</si>
  <si>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</si>
  <si>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</si>
  <si>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</si>
  <si>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</si>
  <si>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</si>
  <si>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</si>
  <si>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</si>
  <si>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</si>
  <si>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</si>
  <si>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</si>
  <si>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</si>
  <si>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</si>
  <si>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</si>
  <si>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</si>
  <si>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</si>
  <si>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</si>
  <si>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</si>
  <si>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</si>
  <si>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</si>
  <si>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</si>
  <si>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</si>
  <si>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</si>
  <si>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</si>
  <si>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</si>
  <si>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</si>
  <si>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</si>
  <si>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</si>
  <si>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</si>
  <si>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</si>
  <si>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</si>
  <si>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</si>
  <si>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</si>
  <si>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</si>
  <si>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</si>
  <si>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</si>
  <si>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</si>
  <si>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</si>
  <si>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</si>
  <si>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</si>
  <si>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</si>
  <si>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</si>
  <si>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</si>
  <si>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</si>
  <si>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</si>
  <si>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</si>
  <si>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</si>
  <si>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</si>
  <si>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</si>
  <si>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</si>
  <si>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</si>
  <si>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</si>
  <si>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</si>
  <si>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</si>
  <si>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</si>
  <si>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</si>
  <si>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</si>
  <si>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</si>
  <si>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</si>
  <si>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</si>
  <si>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</si>
  <si>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</si>
  <si>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</si>
  <si>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</si>
  <si>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</si>
  <si>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</si>
  <si>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</si>
  <si>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</si>
  <si>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</si>
  <si>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</si>
  <si>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</si>
  <si>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</si>
  <si>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</si>
  <si>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</si>
  <si>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</si>
  <si>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</si>
  <si>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</si>
  <si>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</si>
  <si>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</si>
  <si>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</si>
  <si>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</si>
  <si>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</si>
  <si>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</si>
  <si>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</si>
  <si>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</si>
  <si>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</si>
  <si>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</si>
  <si>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</si>
  <si>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</si>
  <si>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</si>
  <si>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</si>
  <si>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</si>
  <si>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</si>
  <si>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</si>
  <si>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</si>
  <si>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</si>
  <si>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</si>
  <si>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</si>
  <si>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</si>
  <si>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</si>
  <si>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</si>
  <si>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</si>
  <si>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</si>
  <si>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</si>
  <si>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</si>
  <si>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</si>
  <si>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</si>
  <si>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</si>
  <si>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</si>
  <si>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</si>
  <si>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</si>
  <si>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</si>
  <si>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</si>
  <si>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</si>
  <si>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</si>
  <si>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</si>
  <si>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</si>
  <si>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</si>
  <si>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</si>
  <si>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</si>
  <si>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</si>
  <si>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</si>
  <si>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</si>
  <si>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</si>
  <si>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</si>
  <si>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</si>
  <si>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</si>
  <si>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</si>
  <si>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</si>
  <si>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</si>
  <si>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</si>
  <si>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</si>
  <si>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</si>
  <si>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</si>
  <si>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</si>
  <si>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</si>
  <si>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</si>
  <si>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</si>
  <si>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</si>
  <si>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</si>
  <si>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</si>
  <si>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</si>
  <si>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</si>
  <si>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</si>
  <si>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</si>
  <si>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</si>
  <si>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</si>
  <si>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</si>
  <si>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</si>
  <si>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</si>
  <si>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</si>
  <si>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</si>
  <si>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</si>
  <si>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</si>
  <si>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</si>
  <si>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</si>
  <si>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</si>
  <si>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</si>
  <si>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</si>
  <si>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</si>
  <si>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</si>
  <si>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</si>
  <si>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</si>
  <si>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</si>
  <si>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</si>
  <si>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</si>
  <si>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</si>
  <si>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</si>
  <si>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</si>
  <si>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</si>
  <si>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</si>
  <si>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</si>
  <si>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</si>
  <si>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</si>
  <si>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</si>
  <si>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</si>
  <si>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</si>
  <si>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</si>
  <si>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</si>
  <si>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</si>
  <si>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</si>
  <si>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</si>
  <si>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</si>
  <si>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</si>
  <si>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</si>
  <si>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</si>
  <si>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</si>
  <si>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</si>
  <si>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</si>
  <si>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</si>
  <si>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</si>
  <si>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</si>
  <si>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</si>
  <si>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</si>
  <si>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</si>
  <si>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</si>
  <si>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</si>
  <si>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</si>
  <si>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</si>
  <si>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</si>
  <si>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</si>
  <si>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</si>
  <si>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</si>
  <si>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</si>
  <si>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</si>
  <si>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</si>
  <si>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</si>
  <si>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</si>
  <si>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</si>
  <si>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</si>
  <si>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</si>
  <si>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</si>
  <si>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</si>
  <si>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</si>
  <si>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</si>
  <si>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</si>
  <si>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</si>
  <si>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</si>
  <si>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</si>
  <si>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</si>
  <si>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</si>
  <si>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</si>
  <si>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</si>
  <si>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</si>
  <si>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</si>
  <si>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</si>
  <si>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</si>
  <si>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</si>
  <si>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</si>
  <si>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</si>
  <si>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</si>
  <si>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</si>
  <si>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</si>
  <si>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</si>
  <si>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</si>
  <si>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</si>
  <si>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</si>
  <si>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</si>
  <si>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</si>
  <si>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</si>
  <si>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</si>
  <si>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</si>
  <si>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</si>
  <si>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</si>
  <si>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</si>
  <si>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</si>
  <si>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</si>
  <si>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</si>
  <si>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</si>
  <si>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</si>
  <si>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</si>
  <si>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</si>
  <si>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</si>
  <si>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</si>
  <si>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</si>
  <si>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</si>
  <si>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</si>
  <si>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</si>
  <si>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</si>
  <si>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</si>
  <si>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</si>
  <si>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</si>
  <si>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</si>
  <si>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</si>
  <si>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</si>
  <si>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</si>
  <si>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</si>
  <si>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</si>
  <si>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</si>
  <si>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</si>
  <si>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</si>
  <si>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</si>
  <si>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</si>
  <si>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</si>
  <si>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</si>
  <si>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</si>
  <si>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</si>
  <si>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</si>
  <si>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</si>
  <si>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</si>
  <si>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</si>
  <si>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</si>
  <si>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</si>
  <si>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</si>
  <si>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</si>
  <si>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</si>
  <si>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</si>
  <si>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</si>
  <si>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</si>
  <si>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</si>
  <si>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</si>
  <si>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</si>
  <si>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</si>
  <si>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</si>
  <si>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</si>
  <si>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</si>
  <si>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</si>
  <si>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</si>
  <si>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</si>
  <si>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</si>
  <si>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</si>
  <si>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</si>
  <si>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</si>
  <si>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</si>
  <si>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</si>
  <si>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</si>
  <si>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</si>
  <si>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</si>
  <si>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</si>
  <si>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</si>
  <si>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</si>
  <si>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</si>
  <si>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</si>
  <si>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</si>
  <si>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</si>
  <si>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</si>
  <si>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</si>
  <si>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</si>
  <si>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</si>
  <si>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</si>
  <si>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</si>
  <si>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</si>
  <si>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</si>
  <si>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</si>
  <si>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</si>
  <si>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</si>
  <si>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</si>
  <si>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</si>
  <si>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</si>
  <si>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</si>
  <si>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</si>
  <si>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</si>
  <si>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</si>
  <si>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</si>
  <si>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</si>
  <si>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</si>
  <si>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</si>
  <si>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</si>
  <si>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</si>
  <si>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</si>
  <si>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</si>
  <si>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</si>
  <si>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</si>
  <si>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</si>
  <si>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</si>
  <si>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</si>
  <si>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</si>
  <si>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</si>
  <si>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</si>
  <si>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</si>
  <si>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</si>
  <si>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</si>
  <si>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</si>
  <si>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</si>
  <si>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</si>
  <si>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</si>
  <si>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</si>
  <si>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</si>
  <si>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</si>
  <si>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</si>
  <si>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</si>
  <si>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</si>
  <si>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</si>
  <si>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</si>
  <si>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</si>
  <si>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</si>
  <si>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</si>
  <si>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</si>
  <si>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</si>
  <si>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</si>
  <si>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</si>
  <si>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</si>
  <si>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</si>
  <si>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</si>
  <si>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</si>
  <si>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</si>
  <si>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</si>
  <si>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</si>
  <si>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</si>
  <si>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</si>
  <si>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</si>
  <si>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</si>
  <si>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</si>
  <si>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</si>
  <si>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</si>
  <si>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</si>
  <si>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</si>
  <si>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</si>
  <si>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</si>
  <si>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</si>
  <si>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</si>
  <si>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</si>
  <si>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</si>
  <si>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</si>
  <si>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</si>
  <si>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</si>
  <si>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</si>
  <si>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</si>
  <si>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</si>
  <si>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</si>
  <si>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</si>
  <si>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</si>
  <si>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</si>
  <si>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</si>
  <si>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</si>
  <si>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</si>
  <si>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</si>
  <si>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</si>
  <si>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</si>
  <si>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</si>
  <si>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</si>
  <si>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</si>
  <si>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</si>
  <si>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</si>
  <si>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</si>
  <si>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</si>
  <si>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</si>
  <si>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</si>
  <si>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</si>
  <si>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</si>
  <si>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</si>
  <si>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</si>
  <si>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</si>
  <si>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</si>
  <si>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</si>
  <si>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</si>
  <si>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</si>
  <si>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</si>
  <si>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</si>
  <si>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</si>
  <si>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</si>
  <si>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</si>
  <si>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</si>
  <si>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</si>
  <si>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</si>
  <si>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</si>
  <si>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</si>
  <si>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</si>
  <si>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</si>
  <si>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</si>
  <si>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</si>
  <si>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</si>
  <si>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</si>
  <si>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</si>
  <si>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</si>
  <si>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</si>
  <si>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</si>
  <si>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</si>
  <si>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</si>
  <si>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</si>
  <si>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</si>
  <si>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</si>
  <si>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</si>
  <si>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</si>
  <si>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</si>
  <si>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</si>
  <si>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</si>
  <si>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</si>
  <si>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</si>
  <si>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</si>
  <si>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</si>
  <si>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</si>
  <si>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</si>
  <si>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</si>
  <si>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</si>
  <si>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</si>
  <si>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</si>
  <si>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</si>
  <si>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</si>
  <si>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</si>
  <si>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</si>
  <si>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</si>
  <si>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</si>
  <si>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</si>
  <si>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</si>
  <si>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</si>
  <si>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</si>
  <si>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</si>
  <si>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</si>
  <si>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</si>
  <si>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</si>
  <si>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</si>
  <si>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</si>
  <si>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</si>
  <si>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</si>
  <si>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</si>
  <si>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</si>
  <si>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</si>
  <si>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</si>
  <si>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</si>
  <si>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</si>
  <si>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</si>
  <si>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</si>
  <si>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</si>
  <si>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</si>
  <si>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</si>
  <si>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</si>
  <si>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</si>
  <si>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</si>
  <si>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</si>
  <si>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</si>
  <si>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</si>
  <si>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</si>
  <si>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</si>
  <si>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</si>
  <si>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</si>
  <si>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</si>
  <si>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</si>
  <si>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</si>
  <si>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</si>
  <si>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</si>
  <si>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</si>
  <si>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</si>
  <si>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</si>
  <si>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</si>
  <si>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</si>
  <si>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</si>
  <si>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</si>
  <si>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</si>
  <si>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</si>
  <si>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</si>
  <si>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</si>
  <si>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</si>
  <si>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</si>
  <si>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</si>
  <si>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</si>
  <si>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</si>
  <si>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</si>
  <si>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</si>
  <si>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</si>
  <si>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</si>
  <si>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</si>
  <si>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</si>
  <si>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</si>
  <si>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</si>
  <si>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</si>
  <si>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</si>
  <si>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</si>
  <si>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</si>
  <si>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</si>
  <si>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</si>
  <si>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</si>
  <si>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</si>
  <si>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</si>
  <si>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</si>
  <si>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</si>
  <si>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</si>
  <si>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</si>
  <si>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</si>
  <si>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</si>
  <si>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</si>
  <si>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</si>
  <si>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</si>
  <si>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</si>
  <si>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</si>
  <si>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</si>
  <si>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</si>
  <si>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</si>
  <si>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</si>
  <si>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</si>
  <si>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</si>
  <si>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</si>
  <si>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</si>
  <si>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</si>
  <si>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</si>
  <si>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</si>
  <si>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</si>
  <si>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</si>
  <si>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</si>
  <si>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</si>
  <si>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</si>
  <si>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</si>
  <si>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</si>
  <si>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</si>
  <si>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</si>
  <si>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</si>
  <si>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</si>
  <si>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</si>
  <si>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</si>
  <si>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</si>
  <si>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</si>
  <si>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</si>
  <si>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</si>
  <si>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</si>
  <si>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</si>
  <si>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</si>
  <si>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</si>
  <si>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</si>
  <si>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</si>
  <si>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</si>
  <si>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</si>
  <si>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</si>
  <si>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</si>
  <si>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</si>
  <si>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</si>
  <si>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</si>
  <si>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</si>
  <si>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</si>
  <si>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</si>
  <si>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</si>
  <si>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</si>
  <si>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</si>
  <si>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</si>
  <si>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</si>
  <si>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</si>
  <si>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</si>
  <si>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</si>
  <si>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</si>
  <si>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</si>
  <si>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</si>
  <si>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</si>
  <si>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</si>
  <si>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</si>
  <si>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</si>
  <si>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</si>
  <si>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</si>
  <si>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</si>
  <si>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</si>
  <si>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</si>
  <si>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</si>
  <si>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</si>
  <si>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</si>
  <si>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</si>
  <si>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</si>
  <si>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</si>
  <si>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</si>
  <si>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</si>
  <si>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</si>
  <si>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</si>
  <si>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</si>
  <si>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</si>
  <si>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</si>
  <si>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</si>
  <si>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</si>
  <si>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</si>
  <si>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</si>
  <si>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</si>
  <si>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</si>
  <si>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</si>
  <si>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</si>
  <si>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</si>
  <si>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</si>
  <si>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</si>
  <si>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</si>
  <si>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</si>
  <si>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</si>
  <si>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</si>
  <si>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</si>
  <si>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</si>
  <si>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</si>
  <si>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</si>
  <si>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</si>
  <si>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</si>
  <si>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</si>
  <si>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</si>
  <si>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</si>
  <si>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</si>
  <si>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</si>
  <si>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</si>
  <si>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</si>
  <si>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</si>
  <si>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</si>
  <si>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</si>
  <si>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</si>
  <si>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</si>
  <si>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</si>
  <si>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</si>
  <si>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</si>
  <si>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</si>
  <si>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</si>
  <si>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</si>
  <si>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</si>
  <si>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</si>
  <si>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</si>
  <si>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</si>
  <si>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</si>
  <si>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</si>
  <si>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</si>
  <si>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</si>
  <si>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</si>
  <si>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</si>
  <si>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</si>
  <si>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</si>
  <si>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</si>
  <si>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</si>
  <si>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</si>
  <si>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</si>
  <si>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</si>
  <si>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</si>
  <si>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</si>
  <si>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</si>
  <si>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</si>
  <si>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</si>
  <si>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</si>
  <si>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</si>
  <si>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</si>
  <si>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</si>
  <si>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</si>
  <si>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</si>
  <si>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</si>
  <si>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</si>
  <si>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</si>
  <si>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</si>
  <si>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</si>
  <si>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</si>
  <si>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</si>
  <si>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</si>
  <si>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</si>
  <si>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</si>
  <si>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</si>
  <si>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</si>
  <si>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</si>
  <si>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</si>
  <si>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</si>
  <si>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</si>
  <si>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</si>
  <si>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</si>
  <si>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</si>
  <si>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</si>
  <si>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</si>
  <si>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</si>
  <si>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</si>
  <si>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</si>
  <si>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</si>
  <si>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</si>
  <si>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</si>
  <si>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</si>
  <si>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</si>
  <si>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</si>
  <si>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</si>
  <si>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</si>
  <si>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</si>
  <si>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</si>
  <si>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</si>
  <si>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</si>
  <si>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</si>
  <si>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</si>
  <si>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</si>
  <si>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</si>
  <si>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</si>
  <si>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</si>
  <si>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</si>
  <si>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</si>
  <si>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</si>
  <si>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</si>
  <si>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</si>
  <si>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</si>
  <si>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</si>
  <si>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</si>
  <si>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</si>
  <si>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</si>
  <si>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</si>
  <si>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</si>
  <si>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</si>
  <si>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</si>
  <si>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</si>
  <si>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</si>
  <si>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</si>
  <si>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</si>
  <si>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</si>
  <si>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</si>
  <si>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</si>
  <si>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</si>
  <si>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</si>
  <si>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</si>
  <si>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</si>
  <si>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</si>
  <si>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</si>
  <si>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</si>
  <si>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</si>
  <si>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</si>
  <si>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</si>
  <si>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</si>
  <si>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</si>
  <si>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</si>
  <si>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</si>
  <si>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</si>
  <si>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</si>
  <si>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</si>
  <si>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</si>
  <si>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</si>
  <si>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</si>
  <si>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</si>
  <si>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</si>
  <si>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</si>
  <si>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</si>
  <si>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</si>
  <si>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</si>
  <si>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</si>
  <si>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</si>
  <si>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</si>
  <si>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</si>
  <si>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</si>
  <si>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</si>
  <si>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</si>
  <si>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</si>
  <si>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</si>
  <si>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</si>
  <si>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</si>
  <si>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</si>
  <si>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</si>
  <si>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</si>
  <si>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</si>
  <si>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</si>
  <si>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</si>
  <si>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</si>
  <si>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</si>
  <si>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</si>
  <si>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</si>
  <si>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</si>
  <si>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</si>
  <si>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</si>
  <si>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</si>
  <si>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</si>
  <si>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</si>
  <si>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</si>
  <si>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</si>
  <si>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</si>
  <si>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</si>
  <si>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</si>
  <si>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</si>
  <si>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</si>
  <si>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</si>
  <si>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</si>
  <si>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</si>
  <si>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</si>
  <si>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</si>
  <si>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</si>
  <si>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</si>
  <si>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</si>
  <si>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</si>
  <si>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</si>
  <si>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</si>
  <si>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</si>
  <si>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</si>
  <si>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</si>
  <si>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</si>
  <si>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</si>
  <si>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</si>
  <si>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</si>
  <si>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</si>
  <si>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</si>
  <si>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</si>
  <si>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</si>
  <si>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</si>
  <si>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</si>
  <si>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</si>
  <si>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</si>
  <si>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</si>
  <si>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</si>
  <si>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</si>
  <si>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</si>
  <si>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</si>
  <si>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</si>
  <si>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</si>
  <si>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</si>
  <si>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</si>
  <si>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</si>
  <si>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</si>
  <si>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</si>
  <si>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</si>
  <si>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</si>
  <si>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</si>
  <si>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</si>
  <si>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</si>
  <si>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</si>
  <si>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</si>
  <si>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</si>
  <si>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</si>
  <si>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</si>
  <si>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</si>
  <si>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</si>
  <si>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</si>
  <si>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</si>
  <si>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</si>
  <si>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</si>
  <si>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</si>
  <si>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</si>
  <si>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</si>
  <si>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</si>
  <si>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</si>
  <si>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</si>
  <si>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</si>
  <si>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</si>
  <si>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</si>
  <si>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</si>
  <si>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</si>
  <si>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</si>
  <si>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</si>
  <si>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</si>
  <si>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</si>
  <si>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</si>
  <si>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</si>
  <si>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</si>
  <si>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</si>
  <si>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</si>
  <si>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</si>
  <si>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</si>
  <si>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</si>
  <si>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</si>
  <si>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</si>
  <si>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</si>
  <si>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</si>
  <si>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</si>
  <si>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</si>
  <si>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</si>
  <si>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</si>
  <si>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</si>
  <si>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</si>
  <si>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</si>
  <si>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</si>
  <si>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</si>
  <si>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</si>
  <si>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</si>
  <si>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</si>
  <si>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</si>
  <si>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</si>
  <si>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</si>
  <si>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</si>
  <si>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</si>
  <si>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</si>
  <si>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</si>
  <si>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</si>
  <si>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</si>
  <si>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</si>
  <si>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</si>
  <si>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</si>
  <si>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</si>
  <si>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</si>
  <si>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</si>
  <si>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</si>
  <si>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</si>
  <si>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</si>
  <si>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</si>
  <si>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</si>
  <si>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</si>
  <si>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</si>
  <si>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</si>
  <si>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</si>
  <si>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</si>
  <si>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</si>
  <si>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</si>
  <si>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</si>
  <si>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</si>
  <si>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</si>
  <si>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</si>
  <si>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</si>
  <si>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</si>
  <si>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</si>
  <si>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</si>
  <si>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</si>
  <si>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</si>
  <si>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</si>
  <si>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</si>
  <si>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</si>
  <si>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</si>
  <si>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</si>
  <si>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</si>
  <si>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</si>
  <si>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</si>
  <si>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</si>
  <si>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</si>
  <si>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</si>
  <si>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</si>
  <si>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</si>
  <si>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</si>
  <si>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</si>
  <si>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</si>
  <si>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</si>
  <si>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</si>
  <si>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</si>
  <si>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</si>
  <si>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</si>
  <si>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</si>
  <si>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</si>
  <si>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</si>
  <si>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</si>
  <si>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</si>
  <si>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</si>
  <si>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</si>
  <si>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</si>
  <si>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</si>
  <si>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</si>
  <si>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</si>
  <si>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</si>
  <si>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</si>
  <si>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</si>
  <si>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</si>
  <si>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</si>
  <si>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</si>
  <si>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</si>
  <si>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</si>
  <si>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</si>
  <si>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</si>
  <si>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</si>
  <si>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</si>
  <si>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</si>
  <si>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</si>
  <si>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</si>
  <si>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</si>
  <si>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</si>
  <si>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</si>
  <si>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</si>
  <si>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</si>
  <si>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</si>
  <si>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</si>
  <si>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</si>
  <si>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</si>
  <si>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</si>
  <si>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</si>
  <si>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</si>
  <si>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</si>
  <si>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</si>
  <si>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</si>
  <si>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</si>
  <si>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</si>
  <si>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</si>
  <si>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</si>
  <si>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</si>
  <si>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</si>
  <si>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</si>
  <si>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</si>
  <si>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</si>
  <si>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</si>
  <si>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</si>
  <si>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</si>
  <si>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</si>
  <si>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</si>
  <si>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</si>
  <si>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</si>
  <si>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</si>
  <si>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</si>
  <si>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</si>
  <si>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</si>
  <si>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</si>
  <si>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</si>
  <si>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</si>
  <si>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</si>
  <si>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</si>
  <si>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</si>
  <si>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</si>
  <si>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</si>
  <si>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</si>
  <si>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</si>
  <si>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</si>
  <si>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</si>
  <si>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</si>
  <si>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</si>
  <si>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</si>
  <si>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</si>
  <si>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</si>
  <si>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</si>
  <si>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</si>
  <si>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</si>
  <si>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</si>
  <si>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</si>
  <si>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</si>
  <si>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</si>
  <si>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</si>
  <si>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</si>
  <si>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</si>
  <si>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</si>
  <si>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</si>
  <si>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</si>
  <si>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</si>
  <si>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</si>
  <si>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</si>
  <si>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</si>
  <si>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</si>
  <si>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</si>
  <si>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</si>
  <si>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</si>
  <si>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</si>
  <si>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</si>
  <si>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</si>
  <si>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</si>
  <si>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</si>
  <si>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</si>
  <si>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</si>
  <si>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</si>
  <si>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</si>
  <si>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</si>
  <si>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</si>
  <si>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</si>
  <si>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</si>
  <si>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</si>
  <si>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</si>
  <si>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</si>
  <si>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</si>
  <si>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</si>
  <si>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</si>
  <si>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</si>
  <si>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</si>
  <si>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</si>
  <si>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</si>
  <si>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</si>
  <si>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</si>
  <si>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</si>
  <si>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</si>
  <si>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</si>
  <si>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</si>
  <si>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</si>
  <si>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</si>
  <si>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</si>
  <si>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</si>
  <si>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</si>
  <si>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</si>
  <si>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</si>
  <si>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</si>
  <si>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</si>
  <si>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</si>
  <si>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</si>
  <si>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</si>
  <si>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</si>
  <si>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</si>
  <si>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</si>
  <si>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</si>
  <si>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</si>
  <si>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</si>
  <si>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</si>
  <si>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</si>
  <si>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</si>
  <si>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</si>
  <si>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</si>
  <si>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</si>
  <si>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</si>
  <si>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</si>
  <si>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</si>
  <si>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</si>
  <si>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</si>
  <si>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</si>
  <si>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</si>
  <si>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</si>
  <si>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</si>
  <si>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</si>
  <si>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</si>
  <si>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</si>
  <si>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</si>
  <si>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</si>
  <si>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</si>
  <si>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</si>
  <si>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</si>
  <si>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</si>
  <si>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</si>
  <si>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</si>
  <si>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</si>
  <si>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</si>
  <si>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</si>
  <si>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</si>
  <si>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</si>
  <si>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</si>
  <si>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</si>
  <si>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</si>
  <si>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</si>
  <si>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</si>
  <si>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</si>
  <si>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</si>
  <si>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</si>
  <si>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</si>
  <si>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</si>
  <si>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</si>
  <si>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</si>
  <si>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</si>
  <si>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</si>
  <si>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</si>
  <si>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</si>
  <si>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</si>
  <si>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</si>
  <si>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</si>
  <si>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</si>
  <si>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</si>
  <si>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</si>
  <si>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</si>
  <si>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</si>
  <si>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</si>
  <si>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</si>
  <si>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</si>
  <si>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</si>
  <si>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</si>
  <si>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</si>
  <si>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</si>
  <si>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</si>
  <si>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</si>
  <si>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</si>
  <si>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</si>
  <si>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</si>
  <si>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</si>
  <si>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</si>
  <si>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</si>
  <si>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</si>
  <si>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</si>
  <si>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</si>
  <si>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</si>
  <si>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</si>
  <si>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</si>
  <si>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</si>
  <si>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</si>
  <si>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</si>
  <si>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</si>
  <si>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</si>
  <si>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</si>
  <si>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</si>
  <si>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</si>
  <si>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</si>
  <si>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</si>
  <si>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</si>
  <si>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</si>
  <si>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</si>
  <si>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</si>
  <si>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</si>
  <si>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</si>
  <si>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</si>
  <si>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</si>
  <si>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</si>
  <si>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</si>
  <si>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</si>
  <si>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</si>
  <si>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</si>
  <si>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</si>
  <si>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</si>
  <si>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</si>
  <si>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</si>
  <si>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</si>
  <si>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</si>
  <si>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</si>
  <si>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</si>
  <si>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</si>
  <si>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</si>
  <si>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</si>
  <si>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</si>
  <si>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</si>
  <si>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</si>
  <si>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</si>
  <si>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</si>
  <si>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</si>
  <si>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</si>
  <si>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</si>
  <si>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</si>
  <si>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</si>
  <si>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</si>
  <si>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</si>
  <si>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</si>
  <si>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</si>
  <si>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</si>
  <si>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</si>
  <si>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</si>
  <si>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</si>
  <si>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</si>
  <si>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</si>
  <si>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</si>
  <si>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</si>
  <si>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</si>
  <si>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</si>
  <si>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</si>
  <si>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</si>
  <si>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</si>
  <si>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</si>
  <si>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</si>
  <si>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</si>
  <si>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</si>
  <si>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</si>
  <si>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</si>
  <si>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</si>
  <si>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</si>
  <si>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</si>
  <si>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</si>
  <si>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</si>
  <si>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</si>
  <si>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</si>
  <si>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</si>
  <si>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</si>
  <si>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</si>
  <si>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</si>
  <si>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</si>
  <si>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</si>
  <si>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</si>
  <si>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</si>
  <si>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</si>
  <si>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</si>
  <si>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</si>
  <si>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</si>
  <si>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</si>
  <si>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</si>
  <si>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</si>
  <si>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</si>
  <si>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</si>
  <si>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</si>
  <si>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</si>
  <si>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</si>
  <si>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</si>
  <si>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</si>
  <si>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</si>
  <si>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</si>
  <si>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</si>
  <si>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</si>
  <si>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</si>
  <si>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</si>
  <si>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</si>
  <si>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</si>
  <si>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</si>
  <si>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</si>
  <si>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</si>
  <si>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</si>
  <si>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</si>
  <si>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</si>
  <si>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</si>
  <si>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</si>
  <si>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</si>
  <si>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</si>
  <si>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</si>
  <si>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</si>
  <si>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</si>
  <si>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</si>
  <si>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</si>
  <si>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</si>
  <si>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</si>
  <si>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</si>
  <si>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</si>
  <si>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</si>
  <si>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</si>
  <si>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</si>
  <si>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</si>
  <si>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</si>
  <si>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</si>
  <si>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</si>
  <si>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</si>
  <si>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</si>
  <si>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</si>
  <si>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</si>
  <si>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</si>
  <si>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</si>
  <si>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</si>
  <si>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</si>
  <si>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</si>
  <si>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</si>
  <si>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</si>
  <si>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</si>
  <si>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</si>
  <si>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</si>
  <si>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</si>
  <si>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</si>
  <si>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</si>
  <si>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</si>
  <si>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</si>
  <si>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</si>
  <si>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</si>
  <si>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</si>
  <si>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</si>
  <si>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</si>
  <si>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</si>
  <si>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</si>
  <si>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</si>
  <si>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</si>
  <si>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</si>
  <si>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</si>
  <si>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</si>
  <si>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</si>
  <si>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</si>
  <si>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</si>
  <si>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</si>
  <si>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</si>
  <si>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</si>
  <si>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</si>
  <si>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</si>
  <si>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</si>
  <si>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</si>
  <si>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</si>
  <si>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</si>
  <si>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</si>
  <si>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</si>
  <si>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</si>
  <si>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</si>
  <si>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</si>
  <si>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</si>
  <si>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</si>
  <si>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</si>
  <si>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</si>
  <si>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</si>
  <si>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</si>
  <si>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</si>
  <si>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</si>
  <si>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</si>
  <si>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</si>
  <si>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</si>
  <si>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</si>
  <si>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</si>
  <si>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</si>
  <si>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</si>
  <si>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</si>
  <si>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</si>
  <si>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</si>
  <si>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</si>
  <si>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</si>
  <si>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</si>
  <si>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</si>
  <si>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</si>
  <si>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</si>
  <si>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</si>
  <si>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</si>
  <si>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</si>
  <si>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</si>
  <si>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</si>
  <si>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</si>
  <si>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</si>
  <si>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</si>
  <si>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</si>
  <si>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</si>
  <si>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</si>
  <si>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</si>
  <si>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</si>
  <si>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</si>
  <si>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</si>
  <si>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</si>
  <si>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</si>
  <si>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</si>
  <si>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</si>
  <si>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</si>
  <si>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</si>
  <si>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</si>
  <si>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</si>
  <si>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</si>
  <si>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</si>
  <si>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</si>
  <si>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</si>
  <si>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</si>
  <si>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</si>
  <si>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</si>
  <si>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</si>
  <si>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</si>
  <si>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</si>
  <si>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</si>
  <si>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</si>
  <si>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</si>
  <si>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</si>
  <si>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</si>
  <si>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</si>
  <si>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</si>
  <si>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</si>
  <si>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</si>
  <si>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</si>
  <si>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</si>
  <si>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</si>
  <si>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</si>
  <si>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</si>
  <si>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</si>
  <si>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</si>
  <si>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</si>
  <si>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</si>
  <si>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</si>
  <si>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</si>
  <si>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</si>
  <si>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</si>
  <si>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</si>
  <si>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</si>
  <si>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</si>
  <si>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</si>
  <si>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</si>
  <si>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</si>
  <si>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</si>
  <si>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</si>
  <si>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</si>
  <si>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</si>
  <si>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</si>
  <si>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</si>
  <si>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</si>
  <si>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</si>
  <si>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</si>
  <si>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</si>
  <si>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</si>
  <si>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</si>
  <si>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</si>
  <si>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</si>
  <si>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</si>
  <si>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</si>
  <si>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</si>
  <si>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</si>
  <si>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</si>
  <si>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</si>
  <si>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</si>
  <si>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</si>
  <si>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</si>
  <si>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</si>
  <si>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</si>
  <si>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</si>
  <si>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</si>
  <si>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</si>
  <si>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</si>
  <si>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</si>
  <si>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</si>
  <si>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</si>
  <si>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</si>
  <si>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</si>
  <si>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</si>
  <si>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</si>
  <si>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</si>
  <si>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</si>
  <si>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</si>
  <si>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</si>
  <si>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</si>
  <si>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</si>
  <si>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</si>
  <si>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</si>
  <si>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</si>
  <si>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</si>
  <si>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</si>
  <si>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</si>
  <si>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</si>
  <si>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</si>
  <si>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</si>
  <si>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</si>
  <si>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</si>
  <si>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</si>
  <si>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</si>
  <si>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</si>
  <si>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</si>
  <si>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</si>
  <si>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</si>
  <si>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</si>
  <si>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</si>
  <si>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</si>
  <si>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</si>
  <si>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</si>
  <si>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</si>
  <si>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</si>
  <si>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</si>
  <si>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</si>
  <si>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</si>
  <si>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</si>
  <si>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</si>
  <si>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</si>
  <si>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</si>
  <si>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</si>
  <si>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</si>
  <si>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</si>
  <si>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</si>
  <si>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</si>
  <si>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</si>
  <si>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</si>
  <si>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</si>
  <si>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</si>
  <si>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</si>
  <si>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</si>
  <si>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</si>
  <si>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</si>
  <si>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</si>
  <si>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</si>
  <si>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</si>
  <si>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</si>
  <si>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</si>
  <si>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</si>
  <si>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</si>
  <si>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</si>
  <si>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</si>
  <si>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</si>
  <si>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</si>
  <si>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</si>
  <si>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</si>
  <si>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</si>
  <si>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</si>
  <si>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</si>
  <si>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</si>
  <si>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</si>
  <si>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</si>
  <si>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</si>
  <si>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</si>
  <si>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</si>
  <si>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</si>
  <si>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</si>
  <si>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</si>
  <si>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</si>
  <si>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</si>
  <si>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</si>
  <si>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</si>
  <si>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</si>
  <si>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</si>
  <si>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</si>
  <si>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</si>
  <si>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</si>
  <si>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</si>
  <si>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</si>
  <si>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</si>
  <si>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</si>
  <si>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</si>
  <si>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</si>
  <si>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</si>
  <si>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</si>
  <si>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</si>
  <si>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</si>
  <si>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</si>
  <si>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</si>
  <si>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</si>
  <si>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</si>
  <si>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</si>
  <si>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</si>
  <si>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</si>
  <si>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</si>
  <si>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</si>
  <si>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</si>
  <si>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</si>
  <si>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</si>
  <si>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</si>
  <si>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</si>
  <si>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</si>
  <si>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</si>
  <si>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</si>
  <si>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</si>
  <si>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</si>
  <si>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</si>
  <si>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</si>
  <si>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</si>
  <si>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</si>
  <si>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</si>
  <si>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</si>
  <si>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</si>
  <si>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</si>
  <si>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</si>
  <si>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</si>
  <si>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</si>
  <si>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</si>
  <si>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</si>
  <si>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</si>
  <si>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</si>
  <si>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</si>
  <si>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</si>
  <si>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</si>
  <si>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</si>
  <si>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</si>
  <si>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</si>
  <si>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</si>
  <si>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</si>
  <si>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</si>
  <si>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</si>
  <si>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</si>
  <si>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</si>
  <si>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</si>
  <si>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</si>
  <si>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</si>
  <si>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</si>
  <si>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</si>
  <si>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</si>
  <si>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</si>
  <si>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</si>
  <si>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</si>
  <si>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</si>
  <si>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</si>
  <si>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</si>
  <si>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</si>
  <si>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</si>
  <si>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</si>
  <si>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</si>
  <si>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</si>
  <si>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</si>
  <si>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</si>
  <si>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</si>
  <si>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</si>
  <si>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</si>
  <si>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</si>
  <si>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</si>
  <si>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</si>
  <si>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</si>
  <si>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</si>
  <si>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</si>
  <si>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</si>
  <si>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</si>
  <si>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</si>
  <si>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</si>
  <si>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</si>
  <si>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</si>
  <si>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</si>
  <si>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</si>
  <si>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</si>
  <si>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</si>
  <si>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</si>
  <si>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</si>
  <si>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</si>
  <si>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</si>
  <si>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</si>
  <si>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</si>
  <si>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</si>
  <si>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</si>
  <si>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</si>
  <si>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</si>
  <si>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</si>
  <si>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</si>
  <si>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</si>
  <si>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</si>
  <si>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</si>
  <si>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</si>
  <si>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</si>
  <si>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</si>
  <si>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</si>
  <si>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</si>
  <si>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</si>
  <si>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</si>
  <si>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</si>
  <si>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</si>
  <si>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</si>
  <si>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</si>
  <si>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</si>
  <si>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</si>
  <si>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</si>
  <si>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</si>
  <si>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</si>
  <si>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</si>
  <si>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</si>
  <si>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</si>
  <si>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</si>
  <si>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</si>
  <si>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</si>
  <si>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</si>
  <si>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</si>
  <si>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</si>
  <si>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</si>
  <si>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</si>
  <si>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</si>
  <si>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</si>
  <si>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</si>
  <si>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</si>
  <si>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</si>
  <si>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</si>
  <si>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</si>
  <si>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</si>
  <si>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</si>
  <si>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</si>
  <si>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</si>
  <si>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</si>
  <si>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</si>
  <si>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</si>
  <si>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</si>
  <si>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</si>
  <si>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</si>
  <si>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</si>
  <si>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</si>
  <si>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</si>
  <si>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</si>
  <si>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</si>
  <si>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</si>
  <si>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</si>
  <si>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</si>
  <si>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</si>
  <si>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</si>
  <si>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</si>
  <si>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</si>
  <si>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</si>
  <si>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</si>
  <si>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</si>
  <si>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</si>
  <si>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</si>
  <si>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</si>
  <si>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</si>
  <si>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</si>
  <si>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</si>
  <si>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</si>
  <si>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</si>
  <si>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</si>
  <si>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</si>
  <si>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</si>
  <si>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</si>
  <si>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</si>
  <si>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</si>
  <si>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</si>
  <si>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</si>
  <si>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</si>
  <si>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</si>
  <si>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</si>
  <si>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</si>
  <si>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</si>
  <si>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</si>
  <si>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</si>
  <si>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</si>
  <si>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</si>
  <si>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</si>
  <si>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</si>
  <si>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</si>
  <si>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</si>
  <si>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</si>
  <si>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</si>
  <si>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</si>
  <si>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</si>
  <si>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</si>
  <si>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</si>
  <si>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</si>
  <si>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</si>
  <si>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</si>
  <si>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</si>
  <si>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</si>
  <si>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</si>
  <si>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</si>
  <si>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</si>
  <si>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</si>
  <si>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</si>
  <si>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</si>
  <si>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</si>
  <si>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</si>
  <si>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</si>
  <si>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</si>
  <si>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</si>
  <si>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</si>
  <si>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</si>
  <si>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</si>
  <si>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</si>
  <si>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</si>
  <si>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</si>
  <si>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</si>
  <si>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</si>
  <si>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</si>
  <si>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</si>
  <si>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</si>
  <si>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</si>
  <si>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</si>
  <si>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</si>
  <si>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</si>
  <si>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</si>
  <si>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</si>
  <si>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</si>
  <si>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</si>
  <si>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</si>
  <si>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</si>
  <si>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</si>
  <si>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</si>
  <si>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</si>
  <si>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</si>
  <si>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</si>
  <si>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</si>
  <si>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</si>
  <si>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</si>
  <si>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</si>
  <si>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</si>
  <si>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</si>
  <si>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</si>
  <si>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</si>
  <si>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</si>
  <si>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</si>
  <si>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</si>
  <si>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</si>
  <si>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</si>
  <si>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</si>
  <si>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</si>
  <si>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</si>
  <si>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</si>
  <si>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</si>
  <si>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</si>
  <si>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</si>
  <si>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</si>
  <si>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</si>
  <si>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</si>
  <si>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</si>
  <si>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</si>
  <si>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</si>
  <si>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</si>
  <si>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</si>
  <si>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</si>
  <si>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</si>
  <si>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</si>
  <si>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</si>
  <si>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</si>
  <si>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</si>
  <si>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</si>
  <si>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</si>
  <si>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</si>
  <si>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</si>
  <si>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</si>
  <si>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</si>
  <si>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</si>
  <si>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</si>
  <si>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</si>
  <si>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</si>
  <si>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</si>
  <si>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</si>
  <si>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</si>
  <si>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</si>
  <si>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</si>
  <si>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</si>
  <si>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</si>
  <si>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</si>
  <si>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</si>
  <si>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</si>
  <si>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</si>
  <si>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</si>
  <si>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</si>
  <si>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</si>
  <si>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</si>
  <si>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</si>
  <si>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</si>
  <si>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</si>
  <si>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</si>
  <si>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</si>
  <si>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</si>
  <si>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</si>
  <si>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</si>
  <si>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</si>
  <si>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</si>
  <si>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</si>
  <si>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</si>
  <si>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</si>
  <si>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</si>
  <si>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</si>
  <si>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</si>
  <si>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</si>
  <si>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</si>
  <si>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</si>
  <si>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</si>
  <si>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</si>
  <si>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</si>
  <si>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</si>
  <si>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</si>
  <si>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</si>
  <si>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</si>
  <si>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</si>
  <si>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</si>
  <si>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</si>
  <si>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</si>
  <si>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</si>
  <si>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</si>
  <si>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</si>
  <si>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</si>
  <si>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</si>
  <si>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</si>
  <si>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</si>
  <si>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</si>
  <si>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</si>
  <si>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</si>
  <si>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</si>
  <si>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</si>
  <si>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</si>
  <si>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</si>
  <si>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</si>
  <si>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</si>
  <si>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</si>
  <si>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</si>
  <si>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</si>
  <si>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</si>
  <si>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</si>
  <si>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</si>
  <si>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</si>
  <si>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</si>
  <si>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</si>
  <si>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</si>
  <si>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</si>
  <si>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</si>
  <si>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</si>
  <si>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</si>
  <si>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</si>
  <si>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</si>
  <si>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</si>
  <si>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</si>
  <si>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</si>
  <si>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</si>
  <si>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</si>
  <si>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</si>
  <si>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</si>
  <si>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</si>
  <si>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</si>
  <si>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</si>
  <si>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</si>
  <si>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</si>
  <si>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</si>
  <si>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</si>
  <si>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</si>
  <si>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</si>
  <si>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</si>
  <si>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</si>
  <si>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</si>
  <si>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</si>
  <si>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</si>
  <si>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</si>
  <si>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</si>
  <si>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</si>
  <si>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</si>
  <si>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</si>
  <si>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</si>
  <si>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</si>
  <si>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</si>
  <si>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</si>
  <si>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</si>
  <si>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</si>
  <si>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</si>
  <si>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</si>
  <si>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</si>
  <si>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</si>
  <si>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</si>
  <si>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</si>
  <si>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</si>
  <si>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</si>
  <si>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</si>
  <si>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</si>
  <si>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</si>
  <si>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</si>
  <si>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</si>
  <si>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</si>
  <si>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</si>
  <si>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</si>
  <si>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</si>
  <si>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</si>
  <si>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</si>
  <si>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</si>
  <si>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</si>
  <si>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</si>
  <si>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</si>
  <si>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</si>
  <si>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</si>
  <si>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</si>
  <si>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</si>
  <si>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</si>
  <si>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</si>
  <si>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</si>
  <si>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</si>
  <si>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</si>
  <si>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</si>
  <si>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</si>
  <si>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</si>
  <si>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</si>
  <si>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</si>
  <si>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</si>
  <si>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</si>
  <si>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</si>
  <si>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</si>
  <si>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</si>
  <si>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</si>
  <si>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</si>
  <si>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</si>
  <si>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</si>
  <si>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</si>
  <si>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</si>
  <si>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</si>
  <si>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</si>
  <si>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</si>
  <si>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</si>
  <si>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</si>
  <si>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</si>
  <si>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</si>
  <si>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</si>
  <si>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</si>
  <si>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</si>
  <si>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</si>
  <si>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</si>
  <si>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</si>
  <si>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</si>
  <si>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</si>
  <si>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</si>
  <si>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</si>
  <si>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</si>
  <si>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</si>
  <si>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</si>
  <si>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</si>
  <si>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</si>
  <si>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</si>
  <si>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</si>
  <si>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</si>
  <si>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</si>
  <si>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</si>
  <si>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</si>
  <si>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</si>
  <si>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</si>
  <si>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</si>
  <si>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</si>
  <si>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</si>
  <si>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</si>
  <si>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</si>
  <si>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</si>
  <si>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</si>
  <si>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</si>
  <si>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</si>
  <si>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</si>
  <si>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</si>
  <si>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</si>
  <si>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</si>
  <si>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</si>
  <si>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</si>
  <si>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</si>
  <si>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</si>
  <si>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</si>
  <si>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</si>
  <si>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</si>
  <si>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</si>
  <si>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</si>
  <si>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</si>
  <si>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</si>
  <si>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</si>
  <si>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</si>
  <si>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</si>
  <si>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</si>
  <si>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</si>
  <si>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</si>
  <si>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</si>
  <si>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</si>
  <si>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</si>
  <si>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</si>
  <si>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</si>
  <si>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</si>
  <si>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</si>
  <si>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</si>
  <si>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</si>
  <si>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</si>
  <si>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</si>
  <si>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</si>
  <si>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</si>
  <si>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</si>
  <si>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</si>
  <si>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</si>
  <si>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</si>
  <si>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</si>
  <si>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</si>
  <si>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</si>
  <si>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</si>
  <si>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</si>
  <si>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</si>
  <si>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</si>
  <si>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</si>
  <si>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</si>
  <si>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</si>
  <si>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</si>
  <si>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</si>
  <si>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</si>
  <si>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</si>
  <si>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</si>
  <si>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</si>
  <si>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</si>
  <si>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</si>
  <si>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</si>
  <si>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</si>
  <si>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</si>
  <si>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</si>
  <si>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</si>
  <si>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</si>
  <si>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</si>
  <si>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</si>
  <si>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</si>
  <si>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</si>
  <si>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</si>
  <si>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</si>
  <si>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</si>
  <si>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</si>
  <si>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</si>
  <si>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</si>
  <si>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</si>
  <si>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</si>
  <si>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</si>
  <si>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</si>
  <si>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</si>
  <si>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</si>
  <si>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</si>
  <si>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</si>
  <si>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</si>
  <si>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</si>
  <si>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</si>
  <si>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</si>
  <si>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</si>
  <si>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</si>
  <si>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</si>
  <si>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</si>
  <si>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</si>
  <si>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</si>
  <si>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</si>
  <si>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</si>
  <si>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</si>
  <si>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</si>
  <si>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</si>
  <si>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</si>
  <si>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</si>
  <si>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</si>
  <si>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</si>
  <si>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</si>
  <si>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</si>
  <si>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</si>
  <si>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</si>
  <si>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</si>
  <si>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</si>
  <si>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</si>
  <si>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</si>
  <si>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</si>
  <si>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</si>
  <si>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</si>
  <si>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</si>
  <si>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</si>
  <si>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</si>
  <si>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</si>
  <si>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</si>
  <si>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</si>
  <si>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</si>
  <si>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</si>
  <si>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</si>
  <si>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</si>
  <si>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</si>
  <si>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</si>
  <si>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</si>
  <si>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</si>
  <si>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</si>
  <si>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</si>
  <si>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</si>
  <si>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</si>
  <si>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</si>
  <si>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</si>
  <si>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</si>
  <si>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</si>
  <si>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</si>
  <si>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</si>
  <si>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</si>
  <si>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</si>
  <si>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</si>
  <si>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</si>
  <si>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</si>
  <si>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</si>
  <si>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</si>
  <si>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</si>
  <si>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</si>
  <si>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</si>
  <si>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</si>
  <si>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</si>
  <si>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</si>
  <si>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</si>
  <si>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</si>
  <si>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</si>
  <si>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</si>
  <si>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</si>
  <si>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</si>
  <si>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</si>
  <si>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</si>
  <si>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</si>
  <si>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</si>
  <si>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</si>
  <si>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</si>
  <si>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</si>
  <si>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</si>
  <si>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</si>
  <si>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</si>
  <si>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</si>
  <si>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</si>
  <si>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</si>
  <si>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</si>
  <si>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</si>
  <si>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</si>
  <si>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</si>
  <si>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</si>
  <si>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</si>
  <si>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</si>
  <si>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</si>
  <si>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</si>
  <si>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</si>
  <si>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</si>
  <si>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</si>
  <si>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</si>
  <si>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</si>
  <si>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</si>
  <si>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</si>
  <si>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</si>
  <si>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</si>
  <si>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</si>
  <si>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</si>
  <si>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</si>
  <si>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</si>
  <si>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</si>
  <si>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</si>
  <si>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</si>
  <si>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</si>
  <si>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</si>
  <si>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</si>
  <si>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</si>
  <si>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</si>
  <si>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</si>
  <si>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</si>
  <si>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</si>
  <si>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</si>
  <si>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</si>
  <si>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</si>
  <si>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</si>
  <si>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</si>
  <si>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</si>
  <si>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</si>
  <si>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</si>
  <si>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</si>
  <si>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</si>
  <si>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</si>
  <si>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</si>
  <si>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</si>
  <si>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</si>
  <si>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</si>
  <si>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</si>
  <si>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</si>
  <si>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</si>
  <si>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</si>
  <si>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</si>
  <si>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</si>
  <si>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</si>
  <si>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</si>
  <si>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</si>
  <si>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</si>
  <si>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</si>
  <si>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</si>
  <si>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</si>
  <si>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</si>
  <si>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</si>
  <si>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</si>
  <si>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</si>
  <si>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</si>
  <si>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</si>
  <si>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</si>
  <si>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</si>
  <si>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</si>
  <si>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</si>
  <si>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</si>
  <si>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</si>
  <si>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</si>
  <si>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</si>
  <si>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</si>
  <si>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</si>
  <si>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</si>
  <si>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</si>
  <si>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</si>
  <si>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</si>
  <si>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</si>
  <si>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</si>
  <si>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</si>
  <si>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</si>
  <si>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</si>
  <si>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</si>
  <si>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</si>
  <si>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</si>
  <si>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</si>
  <si>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</si>
  <si>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</si>
  <si>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</si>
  <si>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</si>
  <si>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</si>
  <si>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</si>
  <si>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</si>
  <si>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</si>
  <si>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</si>
  <si>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</si>
  <si>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</si>
  <si>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</si>
  <si>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</si>
  <si>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</si>
  <si>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</si>
  <si>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</si>
  <si>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</si>
  <si>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</si>
  <si>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</si>
  <si>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</si>
  <si>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</si>
  <si>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</si>
  <si>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</si>
  <si>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</si>
  <si>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</si>
  <si>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</si>
  <si>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</si>
  <si>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</si>
  <si>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</si>
  <si>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</si>
  <si>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</si>
  <si>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</si>
  <si>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</si>
  <si>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</si>
  <si>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</si>
  <si>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</si>
  <si>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</si>
  <si>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</si>
  <si>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</si>
  <si>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</si>
  <si>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</si>
  <si>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</si>
  <si>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</si>
  <si>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</si>
  <si>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</si>
  <si>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</si>
  <si>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</si>
  <si>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</si>
  <si>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</si>
  <si>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</si>
  <si>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</si>
  <si>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</si>
  <si>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</si>
  <si>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</si>
  <si>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</si>
  <si>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</si>
  <si>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</si>
  <si>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</si>
  <si>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</si>
  <si>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</si>
  <si>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</si>
  <si>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</si>
  <si>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</si>
  <si>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</si>
  <si>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</si>
  <si>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</si>
  <si>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</si>
  <si>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</si>
  <si>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</si>
  <si>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</si>
  <si>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</si>
  <si>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</si>
  <si>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</si>
  <si>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</si>
  <si>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</si>
  <si>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</si>
  <si>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</si>
  <si>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</si>
  <si>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</si>
  <si>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</si>
  <si>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</si>
  <si>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</si>
  <si>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</si>
  <si>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</si>
  <si>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</si>
  <si>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</si>
  <si>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</si>
  <si>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</si>
  <si>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</si>
  <si>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</si>
  <si>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</si>
  <si>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</si>
  <si>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</si>
  <si>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</si>
  <si>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</si>
  <si>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</si>
  <si>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</si>
  <si>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</si>
  <si>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</si>
  <si>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</si>
  <si>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</si>
  <si>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</si>
  <si>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</si>
  <si>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</si>
  <si>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</si>
  <si>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</si>
  <si>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</si>
  <si>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</si>
  <si>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</si>
  <si>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</si>
  <si>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</si>
  <si>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</si>
  <si>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</si>
  <si>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</si>
  <si>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</si>
  <si>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</si>
  <si>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</si>
  <si>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</si>
  <si>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</si>
  <si>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</si>
  <si>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</si>
  <si>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</si>
  <si>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</si>
  <si>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</si>
  <si>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</si>
  <si>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</si>
  <si>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</si>
  <si>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</si>
  <si>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</si>
  <si>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</si>
  <si>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</si>
  <si>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</si>
  <si>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</si>
  <si>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</si>
  <si>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</si>
  <si>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</si>
  <si>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</si>
  <si>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</si>
  <si>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</si>
  <si>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</si>
  <si>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</si>
  <si>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</si>
  <si>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</si>
  <si>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</si>
  <si>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</si>
  <si>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</si>
  <si>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</si>
  <si>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</si>
  <si>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</si>
  <si>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</si>
  <si>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</si>
  <si>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</si>
  <si>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</si>
  <si>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</si>
  <si>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</si>
  <si>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</si>
  <si>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</si>
  <si>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</si>
  <si>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</si>
  <si>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</si>
  <si>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</si>
  <si>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</si>
  <si>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</si>
  <si>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</si>
  <si>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</si>
  <si>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</si>
  <si>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</si>
  <si>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</si>
  <si>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</si>
  <si>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</si>
  <si>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</si>
  <si>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</si>
  <si>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</si>
  <si>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</si>
  <si>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</si>
  <si>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</si>
  <si>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</si>
  <si>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</si>
  <si>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</si>
  <si>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</si>
  <si>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</si>
  <si>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</si>
  <si>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</si>
  <si>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</si>
  <si>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</si>
  <si>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</si>
  <si>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</si>
  <si>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</si>
  <si>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</si>
  <si>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</si>
  <si>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</si>
  <si>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</si>
  <si>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</si>
  <si>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</si>
  <si>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</si>
  <si>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</si>
  <si>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</si>
  <si>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</si>
  <si>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</si>
  <si>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</si>
  <si>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</si>
  <si>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</si>
  <si>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</si>
  <si>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</si>
  <si>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</si>
  <si>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</si>
  <si>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</si>
  <si>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</si>
  <si>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</si>
  <si>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</si>
  <si>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</si>
  <si>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</si>
  <si>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</si>
  <si>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</si>
  <si>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</si>
  <si>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</si>
  <si>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</si>
  <si>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</si>
  <si>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</si>
  <si>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</si>
  <si>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</si>
  <si>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</si>
  <si>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</si>
  <si>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</si>
  <si>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</si>
  <si>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</si>
  <si>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</si>
  <si>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</si>
  <si>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</si>
  <si>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</si>
  <si>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</si>
  <si>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</si>
  <si>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</si>
  <si>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</si>
  <si>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</si>
  <si>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</si>
  <si>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</si>
  <si>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</si>
  <si>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</si>
  <si>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</si>
  <si>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</si>
  <si>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</si>
  <si>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</si>
  <si>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</si>
  <si>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</si>
  <si>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</si>
  <si>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</si>
  <si>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</si>
  <si>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</si>
  <si>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</si>
  <si>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</si>
  <si>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</si>
  <si>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</si>
  <si>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</si>
  <si>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</si>
  <si>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</si>
  <si>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</si>
  <si>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</si>
  <si>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</si>
  <si>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</si>
  <si>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</si>
  <si>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</si>
  <si>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</si>
  <si>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</si>
  <si>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</si>
  <si>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</si>
  <si>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</si>
  <si>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</si>
  <si>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</si>
  <si>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</si>
  <si>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</si>
  <si>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</si>
  <si>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</si>
  <si>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</si>
  <si>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</si>
  <si>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</si>
  <si>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</si>
  <si>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</si>
  <si>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</si>
  <si>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</si>
  <si>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</si>
  <si>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</si>
  <si>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</si>
  <si>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</si>
  <si>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</si>
  <si>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</si>
  <si>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</si>
  <si>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</si>
  <si>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</si>
  <si>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</si>
  <si>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</si>
  <si>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</si>
  <si>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</si>
  <si>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</si>
  <si>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</si>
  <si>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</si>
  <si>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</si>
  <si>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</si>
  <si>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</si>
  <si>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</si>
  <si>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</si>
  <si>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</si>
  <si>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</si>
  <si>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</si>
  <si>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</si>
  <si>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</si>
  <si>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</si>
  <si>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</si>
  <si>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</si>
  <si>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</si>
  <si>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</si>
  <si>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</si>
  <si>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</si>
  <si>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</si>
  <si>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</si>
  <si>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</si>
  <si>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</si>
  <si>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</si>
  <si>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</si>
  <si>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</si>
  <si>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</si>
  <si>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</si>
  <si>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</si>
  <si>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</si>
  <si>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</si>
  <si>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</si>
  <si>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</si>
  <si>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</si>
  <si>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</si>
  <si>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</si>
  <si>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</si>
  <si>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</si>
  <si>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</si>
  <si>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</si>
  <si>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</si>
  <si>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</si>
  <si>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</si>
  <si>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</si>
  <si>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</si>
  <si>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</si>
  <si>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</si>
  <si>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</si>
  <si>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</si>
  <si>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</si>
  <si>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</si>
  <si>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</si>
  <si>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</si>
  <si>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</si>
  <si>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</si>
  <si>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</si>
  <si>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</si>
  <si>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</si>
  <si>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</si>
  <si>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</si>
  <si>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</si>
  <si>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</si>
  <si>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</si>
  <si>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</si>
  <si>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</si>
  <si>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</si>
  <si>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</si>
  <si>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</si>
  <si>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</si>
  <si>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</si>
  <si>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</si>
  <si>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</si>
  <si>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</si>
  <si>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</si>
  <si>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</si>
  <si>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</si>
  <si>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</si>
  <si>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</si>
  <si>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</si>
  <si>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</si>
  <si>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</si>
  <si>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</si>
  <si>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</si>
  <si>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</si>
  <si>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</si>
  <si>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</si>
  <si>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</si>
  <si>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</si>
  <si>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</si>
  <si>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</si>
  <si>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</si>
  <si>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</si>
  <si>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</si>
  <si>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</si>
  <si>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</si>
  <si>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</si>
  <si>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</si>
  <si>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</si>
  <si>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</si>
  <si>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</si>
  <si>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</si>
  <si>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</si>
  <si>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</si>
  <si>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</si>
  <si>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</si>
  <si>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</si>
  <si>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</si>
  <si>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</si>
  <si>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</si>
  <si>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</si>
  <si>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</si>
  <si>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</si>
  <si>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</si>
  <si>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</si>
  <si>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</si>
  <si>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</si>
  <si>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</si>
  <si>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</si>
  <si>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</si>
  <si>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</si>
  <si>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</si>
  <si>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</si>
  <si>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</si>
  <si>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</si>
  <si>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</si>
  <si>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</si>
  <si>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</si>
  <si>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</si>
  <si>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</si>
  <si>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</si>
  <si>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</si>
  <si>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</si>
  <si>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</si>
  <si>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</si>
  <si>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</si>
  <si>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</si>
  <si>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</si>
  <si>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</si>
  <si>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</si>
  <si>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</si>
  <si>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</si>
  <si>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</si>
  <si>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</si>
  <si>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</si>
  <si>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</si>
  <si>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</si>
  <si>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</si>
  <si>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</si>
  <si>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</si>
  <si>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</si>
  <si>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</si>
  <si>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</si>
  <si>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</si>
  <si>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</si>
  <si>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</si>
  <si>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</si>
  <si>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</si>
  <si>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</si>
  <si>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</si>
  <si>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</si>
  <si>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</si>
  <si>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</si>
  <si>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</si>
  <si>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</si>
  <si>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</si>
  <si>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</si>
  <si>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</si>
  <si>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</si>
  <si>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</si>
  <si>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</si>
  <si>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</si>
  <si>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</si>
  <si>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</si>
  <si>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</si>
  <si>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</si>
  <si>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</si>
  <si>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</si>
  <si>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</si>
  <si>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</si>
  <si>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</si>
  <si>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</si>
  <si>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</si>
  <si>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</si>
  <si>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</si>
  <si>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</si>
  <si>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</si>
  <si>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</si>
  <si>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</si>
  <si>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</si>
  <si>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</si>
  <si>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</si>
  <si>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</si>
  <si>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</si>
  <si>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</si>
  <si>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</si>
  <si>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</si>
  <si>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</si>
  <si>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</si>
  <si>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</si>
  <si>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</si>
  <si>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</si>
  <si>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</si>
  <si>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</si>
  <si>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</si>
  <si>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</si>
  <si>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</si>
  <si>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</si>
  <si>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</si>
  <si>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</si>
  <si>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</si>
  <si>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</si>
  <si>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</si>
  <si>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</si>
  <si>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</si>
  <si>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</si>
  <si>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</si>
  <si>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</si>
  <si>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</si>
  <si>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</si>
  <si>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</si>
  <si>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</si>
  <si>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</si>
  <si>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</si>
  <si>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</si>
  <si>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</si>
  <si>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</si>
  <si>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</si>
  <si>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</si>
  <si>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</si>
  <si>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</si>
  <si>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</si>
  <si>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</si>
  <si>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</si>
  <si>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</si>
  <si>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</si>
  <si>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</si>
  <si>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</si>
  <si>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</si>
  <si>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</si>
  <si>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</si>
  <si>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</si>
  <si>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</si>
  <si>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</si>
  <si>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</si>
  <si>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</si>
  <si>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</si>
  <si>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</si>
  <si>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</si>
  <si>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</si>
  <si>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</si>
  <si>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</si>
  <si>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</si>
  <si>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</si>
  <si>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</si>
  <si>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</si>
  <si>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</si>
  <si>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</si>
  <si>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</si>
  <si>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</si>
  <si>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</si>
  <si>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</si>
  <si>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</si>
  <si>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</si>
  <si>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</si>
  <si>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</si>
  <si>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</si>
  <si>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</si>
  <si>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</si>
  <si>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</si>
  <si>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</si>
  <si>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</si>
  <si>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</si>
  <si>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</si>
  <si>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</si>
  <si>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</si>
  <si>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</si>
  <si>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</si>
  <si>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</si>
  <si>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</si>
  <si>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</si>
  <si>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</si>
  <si>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</si>
  <si>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</si>
  <si>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</si>
  <si>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</si>
  <si>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</si>
  <si>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</si>
  <si>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</si>
  <si>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</si>
  <si>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</si>
  <si>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</si>
  <si>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</si>
  <si>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</si>
  <si>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</si>
  <si>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</si>
  <si>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</si>
  <si>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</si>
  <si>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</si>
  <si>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</si>
  <si>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</si>
  <si>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</si>
  <si>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</si>
  <si>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</si>
  <si>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</si>
  <si>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</si>
  <si>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</si>
  <si>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</si>
  <si>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</si>
  <si>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</si>
  <si>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</si>
  <si>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</si>
  <si>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</si>
  <si>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</si>
  <si>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</si>
  <si>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</si>
  <si>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</si>
  <si>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</si>
  <si>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</si>
  <si>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</si>
  <si>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</si>
  <si>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</si>
  <si>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</si>
  <si>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</si>
  <si>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</si>
  <si>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</si>
  <si>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</si>
  <si>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</si>
  <si>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</si>
  <si>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</si>
  <si>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</si>
  <si>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</si>
  <si>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</si>
  <si>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</si>
  <si>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</si>
  <si>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</si>
  <si>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</si>
  <si>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</si>
  <si>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</si>
  <si>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</si>
  <si>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</si>
  <si>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</si>
  <si>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</si>
  <si>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</si>
  <si>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</si>
  <si>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</si>
  <si>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</si>
  <si>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</si>
  <si>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</si>
  <si>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</si>
  <si>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</si>
  <si>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</si>
  <si>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</si>
  <si>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</si>
  <si>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</si>
  <si>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</si>
  <si>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</si>
  <si>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</si>
  <si>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</si>
  <si>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</si>
  <si>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</si>
  <si>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</si>
  <si>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</si>
  <si>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</si>
  <si>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</si>
  <si>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</si>
  <si>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</si>
  <si>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</si>
  <si>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</si>
  <si>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</si>
  <si>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</si>
  <si>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</si>
  <si>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</si>
  <si>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</si>
  <si>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</si>
  <si>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</si>
  <si>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</si>
  <si>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</si>
  <si>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</si>
  <si>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</si>
  <si>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</si>
  <si>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</si>
  <si>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</si>
  <si>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</si>
  <si>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</si>
  <si>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</si>
  <si>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</si>
  <si>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</si>
  <si>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</si>
  <si>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</si>
  <si>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</si>
  <si>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</si>
  <si>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</si>
  <si>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</si>
  <si>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</si>
  <si>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</si>
  <si>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</si>
  <si>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</si>
  <si>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</si>
  <si>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</si>
  <si>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</si>
  <si>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</si>
  <si>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</si>
  <si>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</si>
  <si>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</si>
  <si>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</si>
  <si>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</si>
  <si>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</si>
  <si>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</si>
  <si>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</si>
  <si>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</si>
  <si>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</si>
  <si>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</si>
  <si>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</si>
  <si>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</si>
  <si>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</si>
  <si>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</si>
  <si>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</si>
  <si>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</si>
  <si>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</si>
  <si>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</si>
  <si>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</si>
  <si>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</si>
  <si>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</si>
  <si>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</si>
  <si>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</si>
  <si>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</si>
  <si>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</si>
  <si>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</si>
  <si>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</si>
  <si>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</si>
  <si>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</si>
  <si>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</si>
  <si>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</si>
  <si>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</si>
  <si>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</si>
  <si>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</si>
  <si>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</si>
  <si>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</si>
  <si>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</si>
  <si>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</si>
  <si>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</si>
  <si>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</si>
  <si>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</si>
  <si>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</si>
  <si>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</si>
  <si>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</si>
  <si>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</si>
  <si>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</si>
  <si>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</si>
  <si>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</si>
  <si>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</si>
  <si>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</si>
  <si>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</si>
  <si>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</si>
  <si>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</si>
  <si>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</si>
  <si>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</si>
  <si>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</si>
  <si>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</si>
  <si>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</si>
  <si>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</si>
  <si>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</si>
  <si>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</si>
  <si>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</si>
  <si>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</si>
  <si>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</si>
  <si>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</si>
  <si>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</si>
  <si>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</si>
  <si>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</si>
  <si>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</si>
  <si>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</si>
  <si>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</si>
  <si>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</si>
  <si>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</si>
  <si>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</si>
  <si>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</si>
  <si>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</si>
  <si>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</si>
  <si>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</si>
  <si>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</si>
  <si>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</si>
  <si>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</si>
  <si>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</si>
  <si>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</si>
  <si>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</si>
  <si>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</si>
  <si>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</si>
  <si>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</si>
  <si>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</si>
  <si>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</si>
  <si>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</si>
  <si>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</si>
  <si>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</si>
  <si>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</si>
  <si>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</si>
  <si>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</si>
  <si>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</si>
  <si>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</si>
  <si>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</si>
  <si>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</si>
  <si>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</si>
  <si>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</si>
  <si>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</si>
  <si>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</si>
  <si>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</si>
  <si>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</si>
  <si>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</si>
  <si>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</si>
  <si>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</si>
  <si>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</si>
  <si>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</si>
  <si>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</si>
  <si>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</si>
  <si>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</si>
  <si>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</si>
  <si>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</si>
  <si>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</si>
  <si>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</si>
  <si>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</si>
  <si>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</si>
  <si>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</si>
  <si>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</si>
  <si>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</si>
  <si>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</si>
  <si>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</si>
  <si>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</si>
  <si>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</si>
  <si>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</si>
  <si>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</si>
  <si>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</si>
  <si>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</si>
  <si>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</si>
  <si>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</si>
  <si>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</si>
  <si>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</si>
  <si>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</si>
  <si>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</si>
  <si>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</si>
  <si>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</si>
  <si>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</si>
  <si>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</si>
  <si>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</si>
  <si>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</si>
  <si>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</si>
  <si>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</si>
  <si>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</si>
  <si>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</si>
  <si>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</si>
  <si>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</si>
  <si>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</si>
  <si>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</si>
  <si>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</si>
  <si>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</si>
  <si>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</si>
  <si>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</si>
  <si>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</si>
  <si>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</si>
  <si>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</si>
  <si>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</si>
  <si>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</si>
  <si>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</si>
  <si>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</si>
  <si>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</si>
  <si>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</si>
  <si>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</si>
  <si>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</si>
  <si>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</si>
  <si>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</si>
  <si>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</si>
  <si>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</si>
  <si>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</si>
  <si>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</si>
  <si>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</si>
  <si>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</si>
  <si>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</si>
  <si>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</si>
  <si>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</si>
  <si>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</si>
  <si>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</si>
  <si>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</si>
  <si>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</si>
  <si>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</si>
  <si>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</si>
  <si>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</si>
  <si>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</si>
  <si>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</si>
  <si>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</si>
  <si>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</si>
  <si>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</si>
  <si>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</si>
  <si>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</si>
  <si>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</si>
  <si>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</si>
  <si>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</si>
  <si>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</si>
  <si>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</si>
  <si>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</si>
  <si>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</si>
  <si>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</si>
  <si>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</si>
  <si>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</si>
  <si>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</si>
  <si>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</si>
  <si>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</si>
  <si>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</si>
  <si>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</si>
  <si>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</si>
  <si>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</si>
  <si>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</si>
  <si>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</si>
  <si>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</si>
  <si>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</si>
  <si>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</si>
  <si>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</si>
  <si>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</si>
  <si>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</si>
  <si>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</si>
  <si>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</si>
  <si>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</si>
  <si>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</si>
  <si>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</si>
  <si>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</si>
  <si>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</si>
  <si>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</si>
  <si>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</si>
  <si>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</si>
  <si>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</si>
  <si>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</si>
  <si>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</si>
  <si>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</si>
  <si>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</si>
  <si>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</si>
  <si>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</si>
  <si>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</si>
  <si>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</si>
  <si>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</si>
  <si>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</si>
  <si>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</si>
  <si>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</si>
  <si>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</si>
  <si>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</si>
  <si>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</si>
  <si>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</si>
  <si>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</si>
  <si>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</si>
  <si>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</si>
  <si>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</si>
  <si>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</si>
  <si>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</si>
  <si>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</si>
  <si>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</si>
  <si>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</si>
  <si>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</si>
  <si>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</si>
  <si>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</si>
  <si>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</si>
  <si>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</si>
  <si>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</si>
  <si>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</si>
  <si>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</si>
  <si>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</si>
  <si>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</si>
  <si>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</si>
  <si>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</si>
  <si>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</si>
  <si>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</si>
  <si>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</si>
  <si>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</si>
  <si>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</si>
  <si>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</si>
  <si>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</si>
  <si>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</si>
  <si>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</si>
  <si>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</si>
  <si>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</si>
  <si>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</si>
  <si>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</si>
  <si>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</si>
  <si>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</si>
  <si>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</si>
  <si>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</si>
  <si>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</si>
  <si>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</si>
  <si>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</si>
  <si>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</si>
  <si>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</si>
  <si>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</si>
  <si>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</si>
  <si>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</si>
  <si>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</si>
  <si>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</si>
  <si>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</si>
  <si>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</si>
  <si>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</si>
  <si>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</si>
  <si>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</si>
  <si>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</si>
  <si>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</si>
  <si>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</si>
  <si>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</si>
  <si>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</si>
  <si>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</si>
  <si>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</si>
  <si>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</si>
  <si>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</si>
  <si>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</si>
  <si>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</si>
  <si>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</si>
  <si>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</si>
  <si>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</si>
  <si>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</si>
  <si>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</si>
  <si>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</si>
  <si>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</si>
  <si>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</si>
  <si>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</si>
  <si>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</si>
  <si>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</si>
  <si>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</si>
  <si>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</si>
  <si>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</si>
  <si>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</si>
  <si>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</si>
  <si>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</si>
  <si>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</si>
  <si>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</si>
  <si>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</si>
  <si>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</si>
  <si>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</si>
  <si>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</si>
  <si>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</si>
  <si>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</si>
  <si>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</si>
  <si>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</si>
  <si>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</si>
  <si>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</si>
  <si>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</si>
  <si>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</si>
  <si>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</si>
  <si>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</si>
  <si>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</si>
  <si>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</si>
  <si>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</si>
  <si>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</si>
  <si>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</si>
  <si>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</si>
  <si>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</si>
  <si>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</si>
  <si>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</si>
  <si>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</si>
  <si>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</si>
  <si>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</si>
  <si>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</si>
  <si>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</si>
  <si>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</si>
  <si>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</si>
  <si>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</si>
  <si>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</si>
  <si>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</si>
  <si>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</si>
  <si>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</si>
  <si>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</si>
  <si>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</si>
  <si>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</si>
  <si>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</si>
  <si>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</si>
  <si>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</si>
  <si>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</si>
  <si>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</si>
  <si>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</si>
  <si>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</si>
  <si>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</si>
  <si>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</si>
  <si>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</si>
  <si>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</si>
  <si>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</si>
  <si>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</si>
  <si>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</si>
  <si>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</si>
  <si>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</si>
  <si>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</si>
  <si>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</si>
  <si>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</si>
  <si>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</si>
  <si>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</si>
  <si>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</si>
  <si>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</si>
  <si>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</si>
  <si>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</si>
  <si>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</si>
  <si>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</si>
  <si>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</si>
  <si>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</si>
  <si>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</si>
  <si>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</si>
  <si>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</si>
  <si>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</si>
  <si>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</si>
  <si>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</si>
  <si>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</si>
  <si>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</si>
  <si>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</si>
  <si>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</si>
  <si>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</si>
  <si>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</si>
  <si>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</si>
  <si>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</si>
  <si>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</si>
  <si>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</si>
  <si>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</si>
  <si>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</si>
  <si>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</si>
  <si>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</si>
  <si>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</si>
  <si>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</si>
  <si>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</si>
  <si>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</si>
  <si>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</si>
  <si>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</si>
  <si>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</si>
  <si>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</si>
  <si>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</si>
  <si>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</si>
  <si>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</si>
  <si>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</si>
  <si>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</si>
  <si>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</si>
  <si>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</si>
  <si>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</si>
  <si>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</si>
  <si>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</si>
  <si>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</si>
  <si>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</si>
  <si>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</si>
  <si>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</si>
  <si>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</si>
  <si>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</si>
  <si>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</si>
  <si>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</si>
  <si>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</si>
  <si>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</si>
  <si>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</si>
  <si>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</si>
  <si>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</si>
  <si>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</si>
  <si>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</si>
  <si>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</si>
  <si>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</si>
  <si>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</si>
  <si>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</si>
  <si>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</si>
  <si>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</si>
  <si>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</si>
  <si>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</si>
  <si>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</si>
  <si>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</si>
  <si>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</si>
  <si>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</si>
  <si>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</si>
  <si>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</si>
  <si>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</si>
  <si>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</si>
  <si>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</si>
  <si>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</si>
  <si>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</si>
  <si>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</si>
  <si>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</si>
  <si>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</si>
  <si>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</si>
  <si>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</si>
  <si>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</si>
  <si>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</si>
  <si>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</si>
  <si>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</si>
  <si>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</si>
  <si>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</si>
  <si>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</si>
  <si>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</si>
  <si>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</si>
  <si>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</si>
  <si>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</si>
  <si>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</si>
  <si>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</si>
  <si>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</si>
  <si>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</si>
  <si>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</si>
  <si>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</si>
  <si>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</si>
  <si>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</si>
  <si>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</si>
  <si>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</si>
  <si>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</si>
  <si>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</si>
  <si>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</si>
  <si>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</si>
  <si>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</si>
  <si>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</si>
  <si>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</si>
  <si>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</si>
  <si>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</si>
  <si>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</si>
  <si>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</si>
  <si>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</si>
  <si>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</si>
  <si>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</si>
  <si>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</si>
  <si>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</si>
  <si>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</si>
  <si>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</si>
  <si>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</si>
  <si>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</si>
  <si>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</si>
  <si>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</si>
  <si>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</si>
  <si>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</si>
  <si>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</si>
  <si>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</si>
  <si>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</si>
  <si>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</si>
  <si>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</si>
  <si>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</si>
  <si>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</si>
  <si>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</si>
  <si>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</si>
  <si>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</si>
  <si>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</si>
  <si>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</si>
  <si>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</si>
  <si>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</si>
  <si>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</si>
  <si>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</si>
  <si>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</si>
  <si>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</si>
  <si>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</si>
  <si>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</si>
  <si>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</si>
  <si>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</si>
  <si>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</si>
  <si>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</si>
  <si>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</si>
  <si>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</si>
  <si>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</si>
  <si>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</si>
  <si>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</si>
  <si>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</si>
  <si>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</si>
  <si>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</si>
  <si>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</si>
  <si>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</si>
  <si>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</si>
  <si>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</si>
  <si>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</si>
  <si>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</si>
  <si>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</si>
  <si>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</si>
  <si>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</si>
  <si>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</si>
  <si>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</si>
  <si>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</si>
  <si>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</si>
  <si>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</si>
  <si>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</si>
  <si>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</si>
  <si>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</si>
  <si>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</si>
  <si>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</si>
  <si>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</si>
  <si>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</si>
  <si>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</si>
  <si>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</si>
  <si>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</si>
  <si>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</si>
  <si>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</si>
  <si>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</si>
  <si>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</si>
  <si>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</si>
  <si>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</si>
  <si>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</si>
  <si>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</si>
  <si>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</si>
  <si>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</si>
  <si>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</si>
  <si>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</si>
  <si>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</si>
  <si>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</si>
  <si>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</si>
  <si>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</si>
  <si>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</si>
  <si>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</si>
  <si>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</si>
  <si>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</si>
  <si>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</si>
  <si>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</si>
  <si>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</si>
  <si>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</si>
  <si>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</si>
  <si>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</si>
  <si>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</si>
  <si>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</si>
  <si>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</si>
  <si>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</si>
  <si>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</si>
  <si>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</si>
  <si>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</si>
  <si>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</si>
  <si>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</si>
  <si>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</si>
  <si>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</si>
  <si>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</si>
  <si>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</si>
  <si>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</si>
  <si>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</si>
  <si>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</si>
  <si>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</si>
  <si>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</si>
  <si>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</si>
  <si>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</si>
  <si>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</si>
  <si>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</si>
  <si>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</si>
  <si>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</si>
  <si>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</si>
  <si>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</si>
  <si>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</si>
  <si>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</si>
  <si>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</si>
  <si>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</si>
  <si>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</si>
  <si>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</si>
  <si>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</si>
  <si>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</si>
  <si>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</si>
  <si>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</si>
  <si>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</si>
  <si>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</si>
  <si>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</si>
  <si>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</si>
  <si>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</si>
  <si>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</si>
  <si>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</si>
  <si>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</si>
  <si>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</si>
  <si>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</si>
  <si>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</si>
  <si>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</si>
  <si>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</si>
  <si>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</si>
  <si>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</si>
  <si>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</si>
  <si>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</si>
  <si>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</si>
  <si>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</si>
  <si>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</si>
  <si>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</si>
  <si>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</si>
  <si>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</si>
  <si>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</si>
  <si>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</si>
  <si>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</si>
  <si>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</si>
  <si>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</si>
  <si>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</si>
  <si>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</si>
  <si>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</si>
  <si>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</si>
  <si>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</si>
  <si>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</si>
  <si>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</si>
  <si>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</si>
  <si>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</si>
  <si>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</si>
  <si>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</si>
  <si>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</si>
  <si>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</si>
  <si>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</si>
  <si>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</si>
  <si>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</si>
  <si>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</si>
  <si>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</si>
  <si>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</si>
  <si>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</si>
  <si>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</si>
  <si>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</si>
  <si>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</si>
  <si>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</si>
  <si>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</si>
  <si>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</si>
  <si>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</si>
  <si>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</si>
  <si>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</si>
  <si>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</si>
  <si>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</si>
  <si>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</si>
  <si>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</si>
  <si>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</si>
  <si>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</si>
  <si>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</si>
  <si>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</si>
  <si>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</si>
  <si>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</si>
  <si>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</si>
  <si>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</si>
  <si>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</si>
  <si>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</si>
  <si>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</si>
  <si>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</si>
  <si>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</si>
  <si>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</si>
  <si>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</si>
  <si>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</si>
  <si>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</si>
  <si>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</si>
  <si>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</si>
  <si>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</si>
  <si>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</si>
  <si>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</si>
  <si>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</si>
  <si>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</si>
  <si>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</si>
  <si>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</si>
  <si>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</si>
  <si>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</si>
  <si>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</si>
  <si>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</si>
  <si>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</si>
  <si>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</si>
  <si>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</si>
  <si>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</si>
  <si>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</si>
  <si>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</si>
  <si>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</si>
  <si>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</si>
  <si>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</si>
  <si>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</si>
  <si>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</si>
  <si>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</si>
  <si>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</si>
  <si>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</si>
  <si>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</si>
  <si>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</si>
  <si>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</si>
  <si>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</si>
  <si>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</si>
  <si>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</si>
  <si>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</si>
  <si>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</si>
  <si>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</si>
  <si>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</si>
  <si>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</si>
  <si>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</si>
  <si>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</si>
  <si>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</si>
  <si>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</si>
  <si>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</si>
  <si>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</si>
  <si>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</si>
  <si>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</si>
  <si>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</si>
  <si>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</si>
  <si>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</si>
  <si>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</si>
  <si>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</si>
  <si>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</si>
  <si>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</si>
  <si>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</si>
  <si>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</si>
  <si>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</si>
  <si>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</si>
  <si>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</si>
  <si>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</si>
  <si>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</si>
  <si>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</si>
  <si>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</si>
  <si>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</si>
  <si>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</si>
  <si>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</si>
  <si>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</si>
  <si>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</si>
  <si>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</si>
  <si>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</si>
  <si>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</si>
  <si>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</si>
  <si>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</si>
  <si>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</si>
  <si>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</si>
  <si>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</si>
  <si>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</si>
  <si>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</si>
  <si>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</si>
  <si>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</si>
  <si>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</si>
  <si>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</si>
  <si>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</si>
  <si>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</si>
  <si>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</si>
  <si>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</si>
  <si>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</si>
  <si>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</si>
  <si>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</si>
  <si>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</si>
  <si>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</si>
  <si>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</si>
  <si>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</si>
  <si>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</si>
  <si>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</si>
  <si>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</si>
  <si>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</si>
  <si>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</si>
  <si>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</si>
  <si>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</si>
  <si>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</si>
  <si>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</si>
  <si>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</si>
  <si>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</si>
  <si>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</si>
  <si>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</si>
  <si>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</si>
  <si>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</si>
  <si>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</si>
  <si>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</si>
  <si>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</si>
  <si>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</si>
  <si>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</si>
  <si>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</si>
  <si>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</si>
  <si>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</si>
  <si>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</si>
  <si>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</si>
  <si>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</si>
  <si>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</si>
  <si>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</si>
  <si>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</si>
  <si>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</si>
  <si>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</si>
  <si>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</si>
  <si>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</si>
  <si>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</si>
  <si>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</si>
  <si>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</si>
  <si>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</si>
  <si>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</si>
  <si>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</si>
  <si>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</si>
  <si>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</si>
  <si>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</si>
  <si>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</si>
  <si>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</si>
  <si>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</si>
  <si>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</si>
  <si>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</si>
  <si>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</si>
  <si>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</si>
  <si>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</si>
  <si>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</si>
  <si>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</si>
  <si>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</si>
  <si>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</si>
  <si>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</si>
  <si>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</si>
  <si>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</si>
  <si>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</si>
  <si>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</si>
  <si>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</si>
  <si>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</si>
  <si>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</si>
  <si>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</si>
  <si>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</si>
  <si>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</si>
  <si>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</si>
  <si>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</si>
  <si>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</si>
  <si>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</si>
  <si>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</si>
  <si>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</si>
  <si>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</si>
  <si>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</si>
  <si>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</si>
  <si>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</si>
  <si>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</si>
  <si>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</si>
  <si>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</si>
  <si>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</si>
  <si>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</si>
  <si>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</si>
  <si>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</si>
  <si>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</si>
  <si>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</si>
  <si>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</si>
  <si>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</si>
  <si>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</si>
  <si>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</si>
  <si>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</si>
  <si>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</si>
  <si>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</si>
  <si>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</si>
  <si>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</si>
  <si>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</si>
  <si>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</si>
  <si>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</si>
  <si>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</si>
  <si>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</si>
  <si>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</si>
  <si>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</si>
  <si>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</si>
  <si>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</si>
  <si>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</si>
  <si>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</si>
  <si>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</si>
  <si>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</si>
  <si>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</si>
  <si>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</si>
  <si>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</si>
  <si>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</si>
  <si>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</si>
  <si>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</si>
  <si>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</si>
  <si>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</si>
  <si>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</si>
  <si>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</si>
  <si>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</si>
  <si>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</si>
  <si>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</si>
  <si>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</si>
  <si>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</si>
  <si>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</si>
  <si>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</si>
  <si>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</si>
  <si>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</si>
  <si>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</si>
  <si>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</si>
  <si>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</si>
  <si>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</si>
  <si>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</si>
  <si>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</si>
  <si>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</si>
  <si>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</si>
  <si>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</si>
  <si>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</si>
  <si>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</si>
  <si>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</si>
  <si>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</si>
  <si>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</si>
  <si>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</si>
  <si>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</si>
  <si>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</si>
  <si>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</si>
  <si>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</si>
  <si>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</si>
  <si>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</si>
  <si>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</si>
  <si>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</si>
  <si>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</si>
  <si>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</si>
  <si>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</si>
  <si>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</si>
  <si>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</si>
  <si>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</si>
  <si>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</si>
  <si>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</si>
  <si>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</si>
  <si>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</si>
  <si>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</si>
  <si>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</si>
  <si>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</si>
  <si>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</si>
  <si>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</si>
  <si>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</si>
  <si>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</si>
  <si>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</si>
  <si>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</si>
  <si>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</si>
  <si>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</si>
  <si>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</si>
  <si>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</si>
  <si>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</si>
  <si>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</si>
  <si>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</si>
  <si>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</si>
  <si>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</si>
  <si>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</si>
  <si>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</si>
  <si>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</si>
  <si>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</si>
  <si>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</si>
  <si>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</si>
  <si>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</si>
  <si>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</si>
  <si>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</si>
  <si>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</si>
  <si>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</si>
  <si>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</si>
  <si>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</si>
  <si>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</si>
  <si>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</si>
  <si>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</si>
  <si>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</si>
  <si>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</si>
  <si>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</si>
  <si>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</si>
  <si>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</si>
  <si>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</si>
  <si>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</si>
  <si>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</si>
  <si>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</si>
  <si>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</si>
  <si>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</si>
  <si>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</si>
  <si>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</si>
  <si>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</si>
  <si>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</si>
  <si>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</si>
  <si>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</si>
  <si>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</si>
  <si>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</si>
  <si>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</si>
  <si>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</si>
  <si>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</si>
  <si>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</si>
  <si>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</si>
  <si>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</si>
  <si>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</si>
  <si>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</si>
  <si>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</si>
  <si>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</si>
  <si>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</si>
  <si>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</si>
  <si>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</si>
  <si>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</si>
  <si>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</si>
  <si>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</si>
  <si>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</si>
  <si>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</si>
  <si>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</si>
  <si>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</si>
  <si>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</si>
  <si>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</si>
  <si>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</si>
  <si>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</si>
  <si>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</si>
  <si>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</si>
  <si>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</si>
  <si>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</si>
  <si>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</si>
  <si>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</si>
  <si>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</si>
  <si>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</si>
  <si>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</si>
  <si>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</si>
  <si>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</si>
  <si>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</si>
  <si>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</si>
  <si>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</si>
  <si>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</si>
  <si>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</si>
  <si>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</si>
  <si>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</si>
  <si>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</si>
  <si>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</si>
  <si>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</si>
  <si>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</si>
  <si>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</si>
  <si>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</si>
  <si>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</si>
  <si>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</si>
  <si>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</si>
  <si>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</si>
  <si>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</si>
  <si>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</si>
  <si>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</si>
  <si>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</si>
  <si>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</si>
  <si>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</si>
  <si>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</si>
  <si>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</si>
  <si>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</si>
  <si>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</si>
  <si>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</si>
  <si>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</si>
  <si>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</si>
  <si>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</si>
  <si>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</si>
  <si>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</si>
  <si>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</si>
  <si>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</si>
  <si>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</si>
  <si>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</si>
  <si>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</si>
  <si>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</si>
  <si>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</si>
  <si>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</si>
  <si>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</si>
  <si>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</si>
  <si>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</si>
  <si>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</si>
  <si>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</si>
  <si>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</si>
  <si>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</si>
  <si>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</si>
  <si>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</si>
  <si>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</si>
  <si>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</si>
  <si>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</si>
  <si>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</si>
  <si>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</si>
  <si>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</si>
  <si>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</si>
  <si>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</si>
  <si>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</si>
  <si>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</si>
  <si>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</si>
  <si>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</si>
  <si>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</si>
  <si>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</si>
  <si>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</si>
  <si>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</si>
  <si>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</si>
  <si>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</si>
  <si>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</si>
  <si>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</si>
  <si>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</si>
  <si>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</si>
  <si>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</si>
  <si>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</si>
  <si>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</si>
  <si>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</si>
  <si>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</si>
  <si>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</si>
  <si>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</si>
  <si>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</si>
  <si>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</si>
  <si>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</si>
  <si>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</si>
  <si>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</si>
  <si>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</si>
  <si>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</si>
  <si>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</si>
  <si>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</si>
  <si>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</si>
  <si>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</si>
  <si>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</si>
  <si>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</si>
  <si>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</si>
  <si>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</si>
  <si>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</si>
  <si>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</si>
  <si>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</si>
  <si>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</si>
  <si>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</si>
  <si>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</si>
  <si>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</si>
  <si>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</si>
  <si>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</si>
  <si>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</si>
  <si>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</si>
  <si>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</si>
  <si>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</si>
  <si>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</si>
  <si>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</si>
  <si>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</si>
  <si>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</si>
  <si>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</si>
  <si>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</si>
  <si>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</si>
  <si>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</si>
  <si>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</si>
  <si>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</si>
  <si>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</si>
  <si>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</si>
  <si>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</si>
  <si>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</si>
  <si>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</si>
  <si>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</si>
  <si>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</si>
  <si>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</si>
  <si>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</si>
  <si>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</si>
  <si>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</si>
  <si>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</si>
  <si>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</si>
  <si>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</si>
  <si>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</si>
  <si>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</si>
  <si>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</si>
  <si>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</si>
  <si>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</si>
  <si>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</si>
  <si>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</si>
  <si>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</si>
  <si>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</si>
  <si>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</si>
  <si>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</si>
  <si>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</si>
  <si>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</si>
  <si>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</si>
  <si>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</si>
  <si>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</si>
  <si>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</si>
  <si>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</si>
  <si>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</si>
  <si>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</si>
  <si>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</si>
  <si>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</si>
  <si>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</si>
  <si>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</si>
  <si>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</si>
  <si>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</si>
  <si>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</si>
  <si>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</si>
  <si>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</si>
  <si>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</si>
  <si>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</si>
  <si>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</si>
  <si>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</si>
  <si>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</si>
  <si>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</si>
  <si>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</si>
  <si>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</si>
  <si>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</si>
  <si>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</si>
  <si>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</si>
  <si>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</si>
  <si>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</si>
  <si>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</si>
  <si>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</si>
  <si>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</si>
  <si>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</si>
  <si>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</si>
  <si>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</si>
  <si>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</si>
  <si>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</si>
  <si>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</si>
  <si>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</si>
  <si>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</si>
  <si>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</si>
  <si>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</si>
  <si>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</si>
  <si>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</si>
  <si>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</si>
  <si>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</si>
  <si>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</si>
  <si>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</si>
  <si>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</si>
  <si>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</si>
  <si>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</si>
  <si>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</si>
  <si>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</si>
  <si>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</si>
  <si>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</si>
  <si>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</si>
  <si>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</si>
  <si>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</si>
  <si>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</si>
  <si>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</si>
  <si>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</si>
  <si>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</si>
  <si>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</si>
  <si>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</si>
  <si>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</si>
  <si>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</si>
  <si>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</si>
  <si>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</si>
  <si>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</si>
  <si>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</si>
  <si>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</si>
  <si>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</si>
  <si>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</si>
  <si>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</si>
  <si>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</si>
  <si>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</si>
  <si>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</si>
  <si>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</si>
  <si>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</si>
  <si>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</si>
  <si>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</si>
  <si>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</si>
  <si>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</si>
  <si>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</si>
  <si>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</si>
  <si>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</si>
  <si>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</si>
  <si>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</si>
  <si>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</si>
  <si>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</si>
  <si>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</si>
  <si>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</si>
  <si>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</si>
  <si>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</si>
  <si>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</si>
  <si>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</si>
  <si>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</si>
  <si>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</si>
  <si>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</si>
  <si>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</si>
  <si>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</si>
  <si>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</si>
  <si>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</si>
  <si>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</si>
  <si>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</si>
  <si>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</si>
  <si>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</si>
  <si>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</si>
  <si>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</si>
  <si>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</si>
  <si>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</si>
  <si>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</si>
  <si>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</si>
  <si>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</si>
  <si>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</si>
  <si>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</si>
  <si>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</si>
  <si>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</si>
  <si>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</si>
  <si>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</si>
  <si>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</si>
  <si>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</si>
  <si>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</si>
  <si>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</si>
  <si>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</si>
  <si>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</si>
  <si>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</si>
  <si>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</si>
  <si>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</si>
  <si>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</si>
  <si>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</si>
  <si>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</si>
  <si>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</si>
  <si>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</si>
  <si>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</si>
  <si>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</si>
  <si>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</si>
  <si>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</si>
  <si>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</si>
  <si>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</si>
  <si>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</si>
  <si>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</si>
  <si>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</si>
  <si>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</si>
  <si>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</si>
  <si>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</si>
  <si>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</si>
  <si>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</si>
  <si>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</si>
  <si>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</si>
  <si>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</si>
  <si>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</si>
  <si>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</si>
  <si>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</si>
  <si>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</si>
  <si>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</si>
  <si>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</si>
  <si>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</si>
  <si>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</si>
  <si>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</si>
  <si>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</si>
  <si>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</si>
  <si>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</si>
  <si>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</si>
  <si>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</si>
  <si>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</si>
  <si>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</si>
  <si>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</si>
  <si>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</si>
  <si>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</si>
  <si>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</si>
  <si>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</si>
  <si>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</si>
  <si>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</si>
  <si>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</si>
  <si>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</si>
  <si>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</si>
  <si>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</si>
  <si>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</si>
  <si>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</si>
  <si>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</si>
  <si>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</si>
  <si>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</si>
  <si>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</si>
  <si>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</si>
  <si>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</si>
  <si>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</si>
  <si>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</si>
  <si>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</si>
  <si>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</si>
  <si>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</si>
  <si>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</si>
  <si>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</si>
  <si>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</si>
  <si>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</si>
  <si>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</si>
  <si>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</si>
  <si>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</si>
  <si>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</si>
  <si>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</si>
  <si>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</si>
  <si>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</si>
  <si>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</si>
  <si>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</si>
  <si>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</si>
  <si>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</si>
  <si>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</si>
  <si>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</si>
  <si>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</si>
  <si>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</si>
  <si>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</si>
  <si>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</si>
  <si>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</si>
  <si>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</si>
  <si>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</si>
  <si>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</si>
  <si>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</si>
  <si>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</si>
  <si>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</si>
  <si>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</si>
  <si>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</si>
  <si>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</si>
  <si>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</si>
  <si>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</si>
  <si>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</si>
  <si>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</si>
  <si>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</si>
  <si>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</si>
  <si>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</si>
  <si>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</si>
  <si>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</si>
  <si>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</si>
  <si>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</si>
  <si>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</si>
  <si>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</si>
  <si>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</si>
  <si>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</si>
  <si>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</si>
  <si>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</si>
  <si>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</si>
  <si>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</si>
  <si>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</si>
  <si>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</si>
  <si>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</si>
  <si>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</si>
  <si>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</si>
  <si>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</si>
  <si>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</si>
  <si>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</si>
  <si>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</si>
  <si>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</si>
  <si>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</si>
  <si>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</si>
  <si>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</si>
  <si>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</si>
  <si>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</si>
  <si>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</si>
  <si>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</si>
  <si>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</si>
  <si>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</si>
  <si>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</si>
  <si>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</si>
  <si>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</si>
  <si>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</si>
  <si>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</si>
  <si>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</si>
  <si>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</si>
  <si>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</si>
  <si>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</si>
  <si>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</si>
  <si>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</si>
  <si>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</si>
  <si>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</si>
  <si>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</si>
  <si>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</si>
  <si>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</si>
  <si>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</si>
  <si>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</si>
  <si>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</si>
  <si>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</si>
  <si>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</si>
  <si>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</si>
  <si>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</si>
  <si>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</si>
  <si>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</si>
  <si>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</si>
  <si>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</si>
  <si>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</si>
  <si>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</si>
  <si>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</si>
  <si>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</si>
  <si>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</si>
  <si>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</si>
  <si>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</si>
  <si>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</si>
  <si>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</si>
  <si>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</si>
  <si>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</si>
  <si>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</si>
  <si>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</si>
  <si>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</si>
  <si>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</si>
  <si>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</si>
  <si>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</si>
  <si>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</si>
  <si>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</si>
  <si>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</si>
  <si>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</si>
  <si>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</si>
  <si>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</si>
  <si>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</si>
  <si>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</si>
  <si>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</si>
  <si>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</si>
  <si>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</si>
  <si>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</si>
  <si>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</si>
  <si>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</si>
  <si>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</si>
  <si>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</si>
  <si>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</si>
  <si>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</si>
  <si>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</si>
  <si>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</si>
  <si>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</si>
  <si>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</si>
  <si>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</si>
  <si>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</si>
  <si>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</si>
  <si>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</si>
  <si>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</si>
  <si>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</si>
  <si>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</si>
  <si>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</si>
  <si>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</si>
  <si>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</si>
  <si>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</si>
  <si>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</si>
  <si>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</si>
  <si>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</si>
  <si>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</si>
  <si>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</si>
  <si>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</si>
  <si>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</si>
  <si>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</si>
  <si>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</si>
  <si>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</si>
  <si>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</si>
  <si>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</si>
  <si>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</si>
  <si>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</si>
  <si>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</si>
  <si>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</si>
  <si>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</si>
  <si>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</si>
  <si>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</si>
  <si>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</si>
  <si>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</si>
  <si>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</si>
  <si>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</si>
  <si>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</si>
  <si>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</si>
  <si>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</si>
  <si>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</si>
  <si>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</si>
  <si>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</si>
  <si>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</si>
  <si>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</si>
  <si>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</si>
  <si>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</si>
  <si>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</si>
  <si>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</si>
  <si>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</si>
  <si>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</si>
  <si>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</si>
  <si>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</si>
  <si>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</si>
  <si>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</si>
  <si>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</si>
  <si>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</si>
  <si>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</si>
  <si>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</si>
  <si>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</si>
  <si>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</si>
  <si>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</si>
  <si>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</si>
  <si>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</si>
  <si>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</si>
  <si>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</si>
  <si>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</si>
  <si>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</si>
  <si>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</si>
  <si>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</si>
  <si>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</si>
  <si>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</si>
  <si>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</si>
  <si>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</si>
  <si>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</si>
  <si>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</si>
  <si>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</si>
  <si>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</si>
  <si>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</si>
  <si>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</si>
  <si>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</si>
  <si>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</si>
  <si>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</si>
  <si>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</si>
  <si>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</si>
  <si>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</si>
  <si>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</si>
  <si>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</si>
  <si>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</si>
  <si>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</si>
  <si>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</si>
  <si>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</si>
  <si>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</si>
  <si>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</si>
  <si>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</si>
  <si>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</si>
  <si>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</si>
  <si>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</si>
  <si>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</si>
  <si>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</si>
  <si>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</si>
  <si>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</si>
  <si>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</si>
  <si>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</si>
  <si>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</si>
  <si>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</si>
  <si>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</si>
  <si>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</si>
  <si>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</si>
  <si>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</si>
  <si>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</si>
  <si>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</si>
  <si>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</si>
  <si>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</si>
  <si>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</si>
  <si>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</si>
  <si>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</si>
  <si>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</si>
  <si>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</si>
  <si>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</si>
  <si>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</si>
  <si>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</si>
  <si>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</si>
  <si>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</si>
  <si>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</si>
  <si>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</si>
  <si>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</si>
  <si>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</si>
  <si>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</si>
  <si>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</si>
  <si>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</si>
  <si>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</si>
  <si>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</si>
  <si>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</si>
  <si>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</si>
  <si>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</si>
  <si>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</si>
  <si>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</si>
  <si>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</si>
  <si>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</si>
  <si>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</si>
  <si>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</si>
  <si>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</si>
  <si>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</si>
  <si>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</si>
  <si>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</si>
  <si>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</si>
  <si>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</si>
  <si>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</si>
  <si>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</si>
  <si>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</si>
  <si>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</si>
  <si>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</si>
  <si>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</si>
  <si>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</si>
  <si>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</si>
  <si>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</si>
  <si>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</si>
  <si>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</si>
  <si>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</si>
  <si>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</si>
  <si>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</si>
  <si>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</si>
  <si>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</si>
  <si>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</si>
  <si>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</si>
  <si>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</si>
  <si>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</si>
  <si>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</si>
  <si>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</si>
  <si>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</si>
  <si>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</si>
  <si>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</si>
  <si>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</si>
  <si>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</si>
  <si>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</si>
  <si>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</si>
  <si>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</si>
  <si>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</si>
  <si>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</si>
  <si>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</si>
  <si>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</si>
  <si>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</si>
  <si>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</si>
  <si>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</si>
  <si>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</si>
  <si>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</si>
  <si>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</si>
  <si>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</si>
  <si>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</si>
  <si>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</si>
  <si>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</si>
  <si>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</si>
  <si>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</si>
  <si>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</si>
  <si>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</si>
  <si>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</si>
  <si>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</si>
  <si>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</si>
  <si>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</si>
  <si>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</si>
  <si>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</si>
  <si>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</si>
  <si>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</si>
  <si>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</si>
  <si>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</si>
  <si>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</si>
  <si>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</si>
  <si>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</si>
  <si>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</si>
  <si>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</si>
  <si>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</si>
  <si>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</si>
  <si>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</si>
  <si>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</si>
  <si>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</si>
  <si>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</si>
  <si>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</si>
  <si>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</si>
  <si>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</si>
  <si>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</si>
  <si>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</si>
  <si>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</si>
  <si>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</si>
  <si>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</si>
  <si>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</si>
  <si>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</si>
  <si>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</si>
  <si>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</si>
  <si>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</si>
  <si>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</si>
  <si>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</si>
  <si>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</si>
  <si>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</si>
  <si>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</si>
  <si>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</si>
  <si>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</si>
  <si>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</si>
  <si>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</si>
  <si>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</si>
  <si>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</si>
  <si>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</si>
  <si>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</si>
  <si>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</si>
  <si>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</si>
  <si>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</si>
  <si>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</si>
  <si>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</si>
  <si>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</si>
  <si>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</si>
  <si>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</si>
  <si>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</si>
  <si>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</si>
  <si>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</si>
  <si>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</si>
  <si>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</si>
  <si>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</si>
  <si>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</si>
  <si>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</si>
  <si>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</si>
  <si>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</si>
  <si>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</si>
  <si>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</si>
  <si>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</si>
  <si>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</si>
  <si>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</si>
  <si>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</si>
  <si>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</si>
  <si>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</si>
  <si>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</si>
  <si>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</si>
  <si>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</si>
  <si>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</si>
  <si>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</si>
  <si>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</si>
  <si>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</si>
  <si>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</si>
  <si>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</si>
  <si>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</si>
  <si>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</si>
  <si>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</si>
  <si>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</si>
  <si>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</si>
  <si>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</si>
  <si>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</si>
  <si>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</si>
  <si>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</si>
  <si>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</si>
  <si>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</si>
  <si>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</si>
  <si>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</si>
  <si>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</si>
  <si>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</si>
  <si>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</si>
  <si>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</si>
  <si>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</si>
  <si>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</si>
  <si>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</si>
  <si>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</si>
  <si>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</si>
  <si>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</si>
  <si>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</si>
  <si>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</si>
  <si>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</si>
  <si>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</si>
  <si>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</si>
  <si>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</si>
  <si>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</si>
  <si>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</si>
  <si>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</si>
  <si>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</si>
  <si>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</si>
  <si>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</si>
  <si>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</si>
  <si>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</si>
  <si>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</si>
  <si>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</si>
  <si>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</si>
  <si>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</si>
  <si>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</si>
  <si>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</si>
  <si>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</si>
  <si>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</si>
  <si>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</si>
  <si>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</si>
  <si>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</si>
  <si>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</si>
  <si>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</si>
  <si>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</si>
  <si>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</si>
  <si>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</si>
  <si>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</si>
  <si>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</si>
  <si>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</si>
  <si>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</si>
  <si>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</si>
  <si>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</si>
  <si>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</si>
  <si>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</si>
  <si>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</si>
  <si>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</si>
  <si>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</si>
  <si>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</si>
  <si>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</si>
  <si>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</si>
  <si>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</si>
  <si>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</si>
  <si>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</si>
  <si>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</si>
  <si>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</si>
  <si>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</si>
  <si>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</si>
  <si>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</si>
  <si>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</si>
  <si>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</si>
  <si>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</si>
  <si>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</si>
  <si>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</si>
  <si>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</si>
  <si>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</si>
  <si>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</si>
  <si>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</si>
  <si>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</si>
  <si>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</si>
  <si>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</si>
  <si>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</si>
  <si>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</si>
  <si>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</si>
  <si>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</si>
  <si>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</si>
  <si>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</si>
  <si>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</si>
  <si>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</si>
  <si>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</si>
  <si>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</si>
  <si>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</si>
  <si>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</si>
  <si>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</si>
  <si>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</si>
  <si>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</si>
  <si>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</si>
  <si>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</si>
  <si>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</si>
  <si>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</si>
  <si>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</si>
  <si>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</si>
  <si>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</si>
  <si>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</si>
  <si>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</si>
  <si>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</si>
  <si>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</si>
  <si>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</si>
  <si>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</si>
  <si>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</si>
  <si>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</si>
  <si>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</si>
  <si>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</si>
  <si>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</si>
  <si>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</si>
  <si>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</si>
  <si>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</si>
  <si>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</si>
  <si>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</si>
  <si>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</si>
  <si>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</si>
  <si>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</si>
  <si>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</si>
  <si>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</si>
  <si>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</si>
  <si>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</si>
  <si>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</si>
  <si>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</si>
  <si>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</si>
  <si>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</si>
  <si>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</si>
  <si>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</si>
  <si>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</si>
  <si>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</si>
  <si>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</si>
  <si>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</si>
  <si>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</si>
  <si>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</si>
  <si>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</si>
  <si>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</si>
  <si>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</si>
  <si>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</si>
  <si>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</si>
  <si>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</si>
  <si>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</si>
  <si>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</si>
  <si>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</si>
  <si>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</si>
  <si>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</si>
  <si>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</si>
  <si>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</si>
  <si>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</si>
  <si>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</si>
  <si>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</si>
  <si>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</si>
  <si>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</si>
  <si>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</si>
  <si>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</si>
  <si>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</si>
  <si>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</si>
  <si>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</si>
  <si>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</si>
  <si>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</si>
  <si>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</si>
  <si>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</si>
  <si>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</si>
  <si>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</si>
  <si>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</si>
  <si>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</si>
  <si>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</si>
  <si>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</si>
  <si>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</si>
  <si>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</si>
  <si>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</si>
  <si>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</si>
  <si>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</si>
  <si>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</si>
  <si>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</si>
  <si>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</si>
  <si>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</si>
  <si>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</si>
  <si>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</si>
  <si>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</si>
  <si>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</si>
  <si>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</si>
  <si>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</si>
  <si>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</si>
  <si>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</si>
  <si>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</si>
  <si>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</si>
  <si>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</si>
  <si>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</si>
  <si>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</si>
  <si>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</si>
  <si>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</si>
  <si>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</si>
  <si>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</si>
  <si>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</si>
  <si>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</si>
  <si>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</si>
  <si>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</si>
  <si>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</si>
  <si>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</si>
  <si>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</si>
  <si>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</si>
  <si>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</si>
  <si>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</si>
  <si>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</si>
  <si>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</si>
  <si>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</si>
  <si>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</si>
  <si>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</si>
  <si>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</si>
  <si>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</si>
  <si>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</si>
  <si>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</si>
  <si>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</si>
  <si>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</si>
  <si>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</si>
  <si>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</si>
  <si>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</si>
  <si>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</si>
  <si>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</si>
  <si>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</si>
  <si>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</si>
  <si>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</si>
  <si>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</si>
  <si>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</si>
  <si>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</si>
  <si>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</si>
  <si>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</si>
  <si>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</si>
  <si>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</si>
  <si>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</si>
  <si>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</si>
  <si>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</si>
  <si>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</si>
  <si>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</si>
  <si>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</si>
  <si>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</si>
  <si>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</si>
  <si>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</si>
  <si>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</si>
  <si>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</si>
  <si>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</si>
  <si>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</si>
  <si>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</si>
  <si>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</si>
  <si>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</si>
  <si>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</si>
  <si>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</si>
  <si>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</si>
  <si>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</si>
  <si>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</si>
  <si>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</si>
  <si>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</si>
  <si>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</si>
  <si>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</si>
  <si>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</si>
  <si>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</si>
  <si>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</si>
  <si>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</si>
  <si>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</si>
  <si>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</si>
  <si>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</si>
  <si>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</si>
  <si>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</si>
  <si>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</si>
  <si>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</si>
  <si>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</si>
  <si>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</si>
  <si>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</si>
  <si>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</si>
  <si>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</si>
  <si>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</si>
  <si>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</si>
  <si>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</si>
  <si>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</si>
  <si>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</si>
  <si>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</si>
  <si>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</si>
  <si>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</si>
  <si>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</si>
  <si>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</si>
  <si>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</si>
  <si>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</si>
  <si>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</si>
  <si>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</si>
  <si>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</si>
  <si>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</si>
  <si>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</si>
  <si>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</si>
  <si>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</si>
  <si>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</si>
  <si>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</si>
  <si>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</si>
  <si>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</si>
  <si>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</si>
  <si>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</si>
  <si>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</si>
  <si>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</si>
  <si>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</si>
  <si>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</si>
  <si>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</si>
  <si>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</si>
  <si>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</si>
  <si>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</si>
  <si>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</si>
  <si>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</si>
  <si>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</si>
  <si>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</si>
  <si>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</si>
  <si>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</si>
  <si>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</si>
  <si>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</si>
  <si>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</si>
  <si>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</si>
  <si>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</si>
  <si>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</si>
  <si>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</si>
  <si>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</si>
  <si>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</si>
  <si>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</si>
  <si>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</si>
  <si>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</si>
  <si>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</si>
  <si>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</si>
  <si>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</si>
  <si>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</si>
  <si>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</si>
  <si>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</si>
  <si>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</si>
  <si>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</si>
  <si>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</si>
  <si>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</si>
  <si>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</si>
  <si>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</si>
  <si>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</si>
  <si>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</si>
  <si>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</si>
  <si>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</si>
  <si>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</si>
  <si>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</si>
  <si>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</si>
  <si>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</si>
  <si>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</si>
  <si>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</si>
  <si>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</si>
  <si>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</si>
  <si>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</si>
  <si>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</si>
  <si>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</si>
  <si>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</si>
  <si>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</si>
  <si>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</si>
  <si>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</si>
  <si>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</si>
  <si>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</si>
  <si>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</si>
  <si>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</si>
  <si>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</si>
  <si>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</si>
  <si>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</si>
  <si>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</si>
  <si>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</si>
  <si>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</si>
  <si>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</si>
  <si>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</si>
  <si>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</si>
  <si>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</si>
  <si>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</si>
  <si>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</si>
  <si>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</si>
  <si>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</si>
  <si>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</si>
  <si>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</si>
  <si>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</si>
  <si>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</si>
  <si>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</si>
  <si>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</si>
  <si>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</si>
  <si>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</si>
  <si>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</si>
  <si>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</si>
  <si>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</si>
  <si>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</si>
  <si>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</si>
  <si>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</si>
  <si>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</si>
  <si>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</si>
  <si>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</si>
  <si>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</si>
  <si>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</si>
  <si>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</si>
  <si>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</si>
  <si>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</si>
  <si>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</si>
  <si>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</si>
  <si>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</si>
  <si>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</si>
  <si>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</si>
  <si>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</si>
  <si>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</si>
  <si>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</si>
  <si>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</si>
  <si>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</si>
  <si>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</si>
  <si>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</si>
  <si>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</si>
  <si>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</si>
  <si>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</si>
  <si>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</si>
  <si>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</si>
  <si>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</si>
  <si>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</si>
  <si>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</si>
  <si>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</si>
  <si>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</si>
  <si>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</si>
  <si>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</si>
  <si>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</si>
  <si>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</si>
  <si>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</si>
  <si>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</si>
  <si>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</si>
  <si>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</si>
  <si>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</si>
  <si>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</si>
  <si>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</si>
  <si>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</si>
  <si>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</si>
  <si>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</si>
  <si>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</si>
  <si>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</si>
  <si>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</si>
  <si>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</si>
  <si>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</si>
  <si>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</si>
  <si>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</si>
  <si>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</si>
  <si>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</si>
  <si>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</si>
  <si>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</si>
  <si>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</si>
  <si>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</si>
  <si>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</si>
  <si>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</si>
  <si>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</si>
  <si>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</si>
  <si>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</si>
  <si>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</si>
  <si>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</si>
  <si>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</si>
  <si>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</si>
  <si>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</si>
  <si>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</si>
  <si>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</si>
  <si>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</si>
  <si>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</si>
  <si>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</si>
  <si>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</si>
  <si>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</si>
  <si>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</si>
  <si>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</si>
  <si>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</si>
  <si>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</si>
  <si>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</si>
  <si>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</si>
  <si>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</si>
  <si>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</si>
  <si>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</si>
  <si>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</si>
  <si>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</si>
  <si>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</si>
  <si>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</si>
  <si>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</si>
  <si>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</si>
  <si>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</si>
  <si>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</si>
  <si>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</si>
  <si>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</si>
  <si>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</si>
  <si>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</si>
  <si>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</si>
  <si>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</si>
  <si>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</si>
  <si>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</si>
  <si>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</si>
  <si>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</si>
  <si>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</si>
  <si>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</si>
  <si>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</si>
  <si>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</si>
  <si>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</si>
  <si>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</si>
  <si>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</si>
  <si>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</si>
  <si>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</si>
  <si>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</si>
  <si>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</si>
  <si>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</si>
  <si>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</si>
  <si>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</si>
  <si>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</si>
  <si>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</si>
  <si>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</si>
  <si>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</si>
  <si>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</si>
  <si>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</si>
  <si>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</si>
  <si>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</si>
  <si>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</si>
  <si>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</si>
  <si>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</si>
  <si>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</si>
  <si>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</si>
  <si>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</si>
  <si>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</si>
  <si>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</si>
  <si>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</si>
  <si>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</si>
  <si>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</si>
  <si>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</si>
  <si>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</si>
  <si>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</si>
  <si>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</si>
  <si>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</si>
  <si>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</si>
  <si>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</si>
  <si>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</si>
  <si>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</si>
  <si>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</si>
  <si>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</si>
  <si>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</si>
  <si>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</si>
  <si>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</si>
  <si>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</si>
  <si>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</si>
  <si>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</si>
  <si>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</si>
  <si>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</si>
  <si>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</si>
  <si>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</si>
  <si>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</si>
  <si>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</si>
  <si>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</si>
  <si>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</si>
  <si>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</si>
  <si>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</si>
  <si>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</si>
  <si>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</si>
  <si>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</si>
  <si>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</si>
  <si>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</si>
  <si>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</si>
  <si>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</si>
  <si>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</si>
  <si>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</si>
  <si>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</si>
  <si>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</si>
  <si>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</si>
  <si>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</si>
  <si>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</si>
  <si>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</si>
  <si>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</si>
  <si>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</si>
  <si>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</si>
  <si>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</si>
  <si>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</si>
  <si>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</si>
  <si>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</si>
  <si>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</si>
  <si>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</si>
  <si>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</si>
  <si>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</si>
  <si>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</si>
  <si>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</si>
  <si>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</si>
  <si>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</si>
  <si>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</si>
  <si>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</si>
  <si>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</si>
  <si>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</si>
  <si>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</si>
  <si>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</si>
  <si>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</si>
  <si>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</si>
  <si>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</si>
  <si>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</si>
  <si>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</si>
  <si>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</si>
  <si>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</si>
  <si>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</si>
  <si>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</si>
  <si>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</si>
  <si>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</si>
  <si>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</si>
  <si>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</si>
  <si>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</si>
  <si>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</si>
  <si>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</si>
  <si>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</si>
  <si>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</si>
  <si>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</si>
  <si>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</si>
  <si>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</si>
  <si>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</si>
  <si>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</si>
  <si>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</si>
  <si>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</si>
  <si>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</si>
  <si>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</si>
  <si>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</si>
  <si>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</si>
  <si>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</si>
  <si>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</si>
  <si>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</si>
  <si>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</si>
  <si>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</si>
  <si>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</si>
  <si>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</si>
  <si>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</si>
  <si>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</si>
  <si>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</si>
  <si>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</si>
  <si>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</si>
  <si>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</si>
  <si>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</si>
  <si>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</si>
  <si>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</si>
  <si>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</si>
  <si>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</si>
  <si>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</si>
  <si>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</si>
  <si>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</si>
  <si>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</si>
  <si>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</si>
  <si>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</si>
  <si>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</si>
  <si>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</si>
  <si>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</si>
  <si>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</si>
  <si>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</si>
  <si>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</si>
  <si>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</si>
  <si>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</si>
  <si>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</si>
  <si>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</si>
  <si>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</si>
  <si>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</si>
  <si>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</si>
  <si>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</si>
  <si>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</si>
  <si>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</si>
  <si>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</si>
  <si>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</si>
  <si>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</si>
  <si>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</si>
  <si>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</si>
  <si>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</si>
  <si>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</si>
  <si>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</si>
  <si>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</si>
  <si>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</si>
  <si>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</si>
  <si>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</si>
  <si>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</si>
  <si>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</si>
  <si>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</si>
  <si>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</si>
  <si>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</si>
  <si>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</si>
  <si>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</si>
  <si>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</si>
  <si>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</si>
  <si>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</si>
  <si>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</si>
  <si>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</si>
  <si>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</si>
  <si>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</si>
  <si>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</si>
  <si>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</si>
  <si>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</si>
  <si>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</si>
  <si>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</si>
  <si>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</si>
  <si>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</si>
  <si>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</si>
  <si>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</si>
  <si>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</si>
  <si>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</si>
  <si>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</si>
  <si>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</si>
  <si>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</si>
  <si>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</si>
  <si>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</si>
  <si>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</si>
  <si>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</si>
  <si>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</si>
  <si>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</si>
  <si>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</si>
  <si>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</si>
  <si>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</si>
  <si>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</si>
  <si>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</si>
  <si>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</si>
  <si>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</si>
  <si>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</si>
  <si>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</si>
  <si>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</si>
  <si>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</si>
  <si>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</si>
  <si>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</si>
  <si>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</si>
  <si>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</si>
  <si>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</si>
  <si>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</si>
  <si>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</si>
  <si>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</si>
  <si>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</si>
  <si>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</si>
  <si>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</si>
  <si>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</si>
  <si>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</si>
  <si>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</si>
  <si>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</si>
  <si>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</si>
  <si>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</si>
  <si>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</si>
  <si>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</si>
  <si>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</si>
  <si>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</si>
  <si>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</si>
  <si>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</si>
  <si>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</si>
  <si>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</si>
  <si>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</si>
  <si>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</si>
  <si>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</si>
  <si>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</si>
  <si>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</si>
  <si>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</si>
  <si>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</si>
  <si>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</si>
  <si>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</si>
  <si>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</si>
  <si>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</si>
  <si>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</si>
  <si>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</si>
  <si>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</si>
  <si>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</si>
  <si>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</si>
  <si>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</si>
  <si>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</si>
  <si>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</si>
  <si>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</si>
  <si>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</si>
  <si>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</si>
  <si>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</si>
  <si>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</si>
  <si>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</si>
  <si>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</si>
  <si>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</si>
  <si>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</si>
  <si>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</si>
  <si>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</si>
  <si>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</si>
  <si>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</si>
  <si>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</si>
  <si>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</si>
  <si>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</si>
  <si>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</si>
  <si>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</si>
  <si>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</si>
  <si>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</si>
  <si>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</si>
  <si>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</si>
  <si>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</si>
  <si>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</si>
  <si>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</si>
  <si>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</si>
  <si>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</si>
  <si>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</si>
  <si>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</si>
  <si>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</si>
  <si>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</si>
  <si>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</si>
  <si>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</si>
  <si>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</si>
  <si>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</si>
  <si>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</si>
  <si>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</si>
  <si>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</si>
  <si>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</si>
  <si>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</si>
  <si>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</si>
  <si>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</si>
  <si>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</si>
  <si>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</si>
  <si>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</si>
  <si>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</si>
  <si>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</si>
  <si>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</si>
  <si>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</si>
  <si>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</si>
  <si>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</si>
  <si>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</si>
  <si>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</si>
  <si>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</si>
  <si>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</si>
  <si>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</si>
  <si>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</si>
  <si>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</si>
  <si>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</si>
  <si>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</si>
  <si>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</si>
  <si>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</si>
  <si>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</si>
  <si>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</si>
  <si>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</si>
  <si>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</si>
  <si>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</si>
  <si>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</si>
  <si>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</si>
  <si>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</si>
  <si>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</si>
  <si>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</si>
  <si>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</si>
  <si>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</si>
  <si>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</si>
  <si>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</si>
  <si>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</si>
  <si>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</si>
  <si>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</si>
  <si>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</si>
  <si>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</si>
  <si>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</si>
  <si>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</si>
  <si>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</si>
  <si>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</si>
  <si>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</si>
  <si>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</si>
  <si>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</si>
  <si>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</si>
  <si>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</si>
  <si>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</si>
  <si>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</si>
  <si>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</si>
  <si>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</si>
  <si>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</si>
  <si>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</si>
  <si>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</si>
  <si>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</si>
  <si>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</si>
  <si>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</si>
  <si>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</si>
  <si>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</si>
  <si>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</si>
  <si>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</si>
  <si>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</si>
  <si>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</si>
  <si>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</si>
  <si>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</si>
  <si>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</si>
  <si>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</si>
  <si>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</si>
  <si>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</si>
  <si>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</si>
  <si>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</si>
  <si>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</si>
  <si>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</si>
  <si>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</si>
  <si>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</si>
  <si>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</si>
  <si>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</si>
  <si>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</si>
  <si>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</si>
  <si>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</si>
  <si>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</si>
  <si>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</si>
  <si>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</si>
  <si>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</si>
  <si>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</si>
  <si>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</si>
  <si>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</si>
  <si>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</si>
  <si>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</si>
  <si>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</si>
  <si>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</si>
  <si>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</si>
  <si>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</si>
  <si>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</si>
  <si>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</si>
  <si>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</si>
  <si>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</si>
  <si>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</si>
  <si>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</si>
  <si>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</si>
  <si>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</si>
  <si>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</si>
  <si>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</si>
  <si>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</si>
  <si>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</si>
  <si>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</si>
  <si>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</si>
  <si>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</si>
  <si>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</si>
  <si>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</si>
  <si>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</si>
  <si>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</si>
  <si>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</si>
  <si>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</si>
  <si>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</si>
  <si>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</si>
  <si>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</si>
  <si>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</si>
  <si>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</si>
  <si>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</si>
  <si>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</si>
  <si>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</si>
  <si>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</si>
  <si>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</si>
  <si>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</si>
  <si>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</si>
  <si>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</si>
  <si>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</si>
  <si>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</si>
  <si>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</si>
  <si>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</si>
  <si>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</si>
  <si>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</si>
  <si>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</si>
  <si>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</si>
  <si>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</si>
  <si>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</si>
  <si>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</si>
  <si>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</si>
  <si>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</si>
  <si>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</si>
  <si>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</si>
  <si>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</si>
  <si>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</si>
  <si>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</si>
  <si>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</si>
  <si>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</si>
  <si>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</si>
  <si>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</si>
  <si>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</si>
  <si>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</si>
  <si>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</si>
  <si>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</si>
  <si>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</si>
  <si>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</si>
  <si>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</si>
  <si>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</si>
  <si>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</si>
  <si>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</si>
  <si>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</si>
  <si>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</si>
  <si>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</si>
  <si>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</si>
  <si>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</si>
  <si>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</si>
  <si>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</si>
  <si>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</si>
  <si>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</si>
  <si>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</si>
  <si>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</si>
  <si>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</si>
  <si>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</si>
  <si>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</si>
  <si>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</si>
  <si>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</si>
  <si>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</si>
  <si>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</si>
  <si>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</si>
  <si>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</si>
  <si>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</si>
  <si>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</si>
  <si>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</si>
  <si>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</si>
  <si>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</si>
  <si>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</si>
  <si>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</si>
  <si>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</si>
  <si>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</si>
  <si>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</si>
  <si>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</si>
  <si>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</si>
  <si>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</si>
  <si>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</si>
  <si>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</si>
  <si>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</si>
  <si>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</si>
  <si>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</si>
  <si>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</si>
  <si>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</si>
  <si>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</si>
  <si>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</si>
  <si>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</si>
  <si>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</si>
  <si>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</si>
  <si>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</si>
  <si>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</si>
  <si>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</si>
  <si>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</si>
  <si>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</si>
  <si>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</si>
  <si>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</si>
  <si>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</si>
  <si>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</si>
  <si>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</si>
  <si>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</si>
  <si>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</si>
  <si>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</si>
  <si>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</si>
  <si>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</si>
  <si>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</si>
  <si>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</si>
  <si>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</si>
  <si>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</si>
  <si>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</si>
  <si>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</si>
  <si>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</si>
  <si>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</si>
  <si>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</si>
  <si>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</si>
  <si>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</si>
  <si>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</si>
  <si>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</si>
  <si>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</si>
  <si>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</si>
  <si>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</si>
  <si>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</si>
  <si>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</si>
  <si>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</si>
  <si>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</si>
  <si>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</si>
  <si>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</si>
  <si>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</si>
  <si>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</si>
  <si>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</si>
  <si>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</si>
  <si>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</si>
  <si>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</si>
  <si>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</si>
  <si>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</si>
  <si>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</si>
  <si>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</si>
  <si>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</si>
  <si>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</si>
  <si>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</si>
  <si>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</si>
  <si>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</si>
  <si>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</si>
  <si>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</si>
  <si>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</si>
  <si>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</si>
  <si>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</si>
  <si>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</si>
  <si>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</si>
  <si>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</si>
  <si>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</si>
  <si>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</si>
  <si>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</si>
  <si>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</si>
  <si>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</si>
  <si>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</si>
  <si>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</si>
  <si>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</si>
  <si>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</si>
  <si>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</si>
  <si>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</si>
  <si>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</si>
  <si>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</si>
  <si>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</si>
  <si>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</si>
  <si>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</si>
  <si>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</si>
  <si>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</si>
  <si>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</si>
  <si>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</si>
  <si>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</si>
  <si>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</si>
  <si>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</si>
  <si>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</si>
  <si>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</si>
  <si>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</si>
  <si>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</si>
  <si>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</si>
  <si>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</si>
  <si>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</si>
  <si>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</si>
  <si>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</si>
  <si>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</si>
  <si>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</si>
  <si>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</si>
  <si>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</si>
  <si>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</si>
  <si>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</si>
  <si>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</si>
  <si>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</si>
  <si>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</si>
  <si>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</si>
  <si>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</si>
  <si>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</si>
  <si>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</si>
  <si>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</si>
  <si>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</si>
  <si>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</si>
  <si>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</si>
  <si>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</si>
  <si>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</si>
  <si>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</si>
  <si>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</si>
  <si>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</si>
  <si>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</si>
  <si>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</si>
  <si>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</si>
  <si>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</si>
  <si>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</si>
  <si>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</si>
  <si>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</si>
  <si>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</si>
  <si>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</si>
  <si>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</si>
  <si>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</si>
  <si>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</si>
  <si>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</si>
  <si>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</si>
  <si>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</si>
  <si>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</si>
  <si>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</si>
  <si>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</si>
  <si>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</si>
  <si>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</si>
  <si>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</si>
  <si>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</si>
  <si>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</si>
  <si>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</si>
  <si>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</si>
  <si>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</si>
  <si>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</si>
  <si>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</si>
  <si>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</si>
  <si>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</si>
  <si>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</si>
  <si>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</si>
  <si>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</si>
  <si>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</si>
  <si>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</si>
  <si>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</si>
  <si>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</si>
  <si>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</si>
  <si>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</si>
  <si>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</si>
  <si>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</si>
  <si>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</si>
  <si>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</si>
  <si>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</si>
  <si>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</si>
  <si>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</si>
  <si>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</si>
  <si>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</si>
  <si>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</si>
  <si>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</si>
  <si>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</si>
  <si>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</si>
  <si>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</si>
  <si>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</si>
  <si>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</si>
  <si>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</si>
  <si>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</si>
  <si>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</si>
  <si>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</si>
  <si>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</si>
  <si>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</si>
  <si>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</si>
  <si>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</si>
  <si>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</si>
  <si>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</si>
  <si>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</si>
  <si>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</si>
  <si>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</si>
  <si>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</si>
  <si>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</si>
  <si>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</si>
  <si>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</si>
  <si>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</si>
  <si>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</si>
  <si>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</si>
  <si>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</si>
  <si>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</si>
  <si>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</si>
  <si>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</si>
  <si>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</si>
  <si>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</si>
  <si>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</si>
  <si>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</si>
  <si>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</si>
  <si>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</si>
  <si>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</si>
  <si>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</si>
  <si>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</si>
  <si>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</si>
  <si>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</si>
  <si>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</si>
  <si>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</si>
  <si>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</si>
  <si>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</si>
  <si>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</si>
  <si>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</si>
  <si>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</si>
  <si>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</si>
  <si>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</si>
  <si>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</si>
  <si>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</si>
  <si>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</si>
  <si>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</si>
  <si>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</si>
  <si>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</si>
  <si>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</si>
  <si>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</si>
  <si>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</si>
  <si>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</si>
  <si>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</si>
  <si>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</si>
  <si>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</si>
  <si>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</si>
  <si>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</si>
  <si>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</si>
  <si>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</si>
  <si>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</si>
  <si>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</si>
  <si>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</si>
  <si>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</si>
  <si>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</si>
  <si>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</si>
  <si>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</si>
  <si>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</si>
  <si>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</si>
  <si>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</si>
  <si>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</si>
  <si>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</si>
  <si>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</si>
  <si>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</si>
  <si>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</si>
  <si>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</si>
  <si>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</si>
  <si>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</si>
  <si>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</si>
  <si>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</si>
  <si>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</si>
  <si>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</si>
  <si>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</si>
  <si>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</si>
  <si>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</si>
  <si>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</si>
  <si>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</si>
  <si>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</si>
  <si>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</si>
  <si>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</si>
  <si>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</si>
  <si>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</si>
  <si>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</si>
  <si>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</si>
  <si>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</si>
  <si>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</si>
  <si>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</si>
  <si>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</si>
  <si>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</si>
  <si>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</si>
  <si>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</si>
  <si>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</si>
  <si>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</si>
  <si>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</si>
  <si>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</si>
  <si>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</si>
  <si>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</si>
  <si>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</si>
  <si>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</si>
  <si>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</si>
  <si>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</si>
  <si>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</si>
  <si>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</si>
  <si>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</si>
  <si>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</si>
  <si>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</si>
  <si>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</si>
  <si>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</si>
  <si>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</si>
  <si>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</si>
  <si>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</si>
  <si>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</si>
  <si>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</si>
  <si>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</si>
  <si>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</si>
  <si>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</si>
  <si>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</si>
  <si>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</si>
  <si>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</si>
  <si>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</si>
  <si>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</si>
  <si>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</si>
  <si>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</si>
  <si>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</si>
  <si>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</si>
  <si>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</si>
  <si>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</si>
  <si>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</si>
  <si>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</si>
  <si>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</si>
  <si>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</si>
  <si>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</si>
  <si>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</si>
  <si>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</si>
  <si>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</si>
  <si>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</si>
  <si>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</si>
  <si>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</si>
  <si>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</si>
  <si>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</si>
  <si>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</si>
  <si>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</si>
  <si>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</si>
  <si>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</si>
  <si>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</si>
  <si>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</si>
  <si>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</si>
  <si>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</si>
  <si>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</si>
  <si>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</si>
  <si>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</si>
  <si>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</si>
  <si>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</si>
  <si>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</si>
  <si>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</si>
  <si>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</si>
  <si>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</si>
  <si>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</si>
  <si>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</si>
  <si>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</si>
  <si>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</si>
  <si>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</si>
  <si>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</si>
  <si>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</si>
  <si>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</si>
  <si>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</si>
  <si>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</si>
  <si>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</si>
  <si>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</si>
  <si>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</si>
  <si>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</si>
  <si>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</si>
  <si>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</si>
  <si>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</si>
  <si>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</si>
  <si>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</si>
  <si>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</si>
  <si>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</si>
  <si>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</si>
  <si>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</si>
  <si>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</si>
  <si>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</si>
  <si>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</si>
  <si>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</si>
  <si>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</si>
  <si>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</si>
  <si>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</si>
  <si>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</si>
  <si>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</si>
  <si>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</si>
  <si>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</si>
  <si>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</si>
  <si>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</si>
  <si>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</si>
  <si>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</si>
  <si>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</si>
  <si>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</si>
  <si>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</si>
  <si>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</si>
  <si>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</si>
  <si>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</si>
  <si>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</si>
  <si>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</si>
  <si>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</si>
  <si>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</si>
  <si>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</si>
  <si>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</si>
  <si>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</si>
  <si>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</si>
  <si>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</si>
  <si>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</si>
  <si>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</si>
  <si>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</si>
  <si>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</si>
  <si>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</si>
  <si>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</si>
  <si>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</si>
  <si>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</si>
  <si>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</si>
  <si>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</si>
  <si>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</si>
  <si>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</si>
  <si>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</si>
  <si>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</si>
  <si>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</si>
  <si>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</si>
  <si>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</si>
  <si>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</si>
  <si>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</si>
  <si>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</si>
  <si>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</si>
  <si>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</si>
  <si>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</si>
  <si>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</si>
  <si>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</si>
  <si>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</si>
  <si>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</si>
  <si>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</si>
  <si>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</si>
  <si>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</si>
  <si>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</si>
  <si>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</si>
  <si>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</si>
  <si>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</si>
  <si>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</si>
  <si>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</si>
  <si>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</si>
  <si>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</si>
  <si>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</si>
  <si>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</si>
  <si>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</si>
  <si>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</si>
  <si>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</si>
  <si>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</si>
  <si>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</si>
  <si>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</si>
  <si>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</si>
  <si>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</si>
  <si>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</si>
  <si>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</si>
  <si>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</si>
  <si>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</si>
  <si>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</si>
  <si>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</si>
  <si>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</si>
  <si>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</si>
  <si>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</si>
  <si>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</si>
  <si>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</si>
  <si>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</si>
  <si>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</si>
  <si>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</si>
  <si>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</si>
  <si>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</si>
  <si>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</si>
  <si>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</si>
  <si>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</si>
  <si>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</si>
  <si>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</si>
  <si>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</si>
  <si>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</si>
  <si>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</si>
  <si>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</si>
  <si>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</si>
  <si>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</si>
  <si>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</si>
  <si>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</si>
  <si>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</si>
  <si>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</si>
  <si>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</si>
  <si>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</si>
  <si>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</si>
  <si>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</si>
  <si>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</si>
  <si>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</si>
  <si>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</si>
  <si>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</si>
  <si>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</si>
  <si>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</si>
  <si>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</si>
  <si>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</si>
  <si>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</si>
  <si>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</si>
  <si>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</si>
  <si>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</si>
  <si>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</si>
  <si>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</si>
  <si>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</si>
  <si>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</si>
  <si>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</si>
  <si>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</si>
  <si>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</si>
  <si>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</si>
  <si>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</si>
  <si>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</si>
  <si>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</si>
  <si>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</si>
  <si>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</si>
  <si>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</si>
  <si>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</si>
  <si>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</si>
  <si>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</si>
  <si>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</si>
  <si>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</si>
  <si>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</si>
  <si>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</si>
  <si>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</si>
  <si>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</si>
  <si>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</si>
  <si>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</si>
  <si>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</si>
  <si>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</si>
  <si>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</si>
  <si>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</si>
  <si>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</si>
  <si>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</si>
  <si>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</si>
  <si>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</si>
  <si>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</si>
  <si>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</si>
  <si>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</si>
  <si>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</si>
  <si>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</si>
  <si>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</si>
  <si>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</si>
  <si>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</si>
  <si>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</si>
  <si>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</si>
  <si>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</si>
  <si>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</si>
  <si>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</si>
  <si>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</si>
  <si>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</si>
  <si>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</si>
  <si>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</si>
  <si>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</si>
  <si>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</si>
  <si>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</si>
  <si>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</si>
  <si>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</si>
  <si>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</si>
  <si>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</si>
  <si>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</si>
  <si>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</si>
  <si>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</si>
  <si>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</si>
  <si>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</si>
  <si>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</si>
  <si>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</si>
  <si>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</si>
  <si>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</si>
  <si>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</si>
  <si>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</si>
  <si>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</si>
  <si>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</si>
  <si>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</si>
  <si>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</si>
  <si>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</si>
  <si>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</si>
  <si>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</si>
  <si>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</si>
  <si>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</si>
  <si>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</si>
  <si>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</si>
  <si>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</si>
  <si>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</si>
  <si>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</si>
  <si>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</si>
  <si>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</si>
  <si>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</si>
  <si>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</si>
  <si>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</si>
  <si>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</si>
  <si>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</si>
  <si>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</si>
  <si>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</si>
  <si>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</si>
  <si>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</si>
  <si>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</si>
  <si>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</si>
  <si>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</si>
  <si>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</si>
  <si>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</si>
  <si>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</si>
  <si>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</si>
  <si>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</si>
  <si>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</si>
  <si>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</si>
  <si>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</si>
  <si>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</si>
  <si>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</si>
  <si>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</si>
  <si>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</si>
  <si>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</si>
  <si>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</si>
  <si>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</si>
  <si>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</si>
  <si>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</si>
  <si>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</si>
  <si>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</si>
  <si>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</si>
  <si>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</si>
  <si>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</si>
  <si>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</si>
  <si>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</si>
  <si>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</si>
  <si>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</si>
  <si>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</si>
  <si>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</si>
  <si>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</si>
  <si>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</si>
  <si>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</si>
  <si>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</si>
  <si>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</si>
  <si>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</si>
  <si>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</si>
  <si>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</si>
  <si>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</si>
  <si>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</si>
  <si>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</si>
  <si>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</si>
  <si>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</si>
  <si>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</si>
  <si>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</si>
  <si>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</si>
  <si>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</si>
  <si>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</si>
  <si>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</si>
  <si>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</si>
  <si>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</si>
  <si>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</si>
  <si>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</si>
  <si>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</si>
  <si>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</si>
  <si>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</si>
  <si>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</si>
  <si>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</si>
  <si>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</si>
  <si>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</si>
  <si>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</si>
  <si>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</si>
  <si>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</si>
  <si>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</si>
  <si>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</si>
  <si>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</si>
  <si>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</si>
  <si>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</si>
  <si>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</si>
  <si>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</si>
  <si>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</si>
  <si>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</si>
  <si>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</si>
  <si>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</si>
  <si>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</si>
  <si>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</si>
  <si>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</si>
  <si>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</si>
  <si>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</si>
  <si>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</si>
  <si>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</si>
  <si>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</si>
  <si>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</si>
  <si>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</si>
  <si>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</si>
  <si>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</si>
  <si>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</si>
  <si>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</si>
  <si>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</si>
  <si>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</si>
  <si>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</si>
  <si>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</si>
  <si>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</si>
  <si>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</si>
  <si>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</si>
  <si>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</si>
  <si>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</si>
  <si>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</si>
  <si>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</si>
  <si>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</si>
  <si>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</si>
  <si>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</si>
  <si>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</si>
  <si>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</si>
  <si>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</si>
  <si>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</si>
  <si>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</si>
  <si>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</si>
  <si>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</si>
  <si>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</si>
  <si>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</si>
  <si>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</si>
  <si>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</si>
  <si>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</si>
  <si>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</si>
  <si>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</si>
  <si>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</si>
  <si>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</si>
  <si>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</si>
  <si>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</si>
  <si>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</si>
  <si>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</si>
  <si>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</si>
  <si>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</si>
  <si>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</si>
  <si>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</si>
  <si>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</si>
  <si>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</si>
  <si>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</si>
  <si>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</si>
  <si>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</si>
  <si>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</si>
  <si>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</si>
  <si>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</si>
  <si>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</si>
  <si>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</si>
  <si>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</si>
  <si>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</si>
  <si>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</si>
  <si>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</si>
  <si>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</si>
  <si>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</si>
  <si>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</si>
  <si>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</si>
  <si>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</si>
  <si>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</si>
  <si>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</si>
  <si>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</si>
  <si>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</si>
  <si>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</si>
  <si>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</si>
  <si>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</si>
  <si>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</si>
  <si>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</si>
  <si>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</si>
  <si>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</si>
  <si>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</si>
  <si>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</si>
  <si>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</si>
  <si>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</si>
  <si>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</si>
  <si>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</si>
  <si>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</si>
  <si>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</si>
  <si>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</si>
  <si>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</si>
  <si>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</si>
  <si>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</si>
  <si>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</si>
  <si>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</si>
  <si>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</si>
  <si>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</si>
  <si>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</si>
  <si>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</si>
  <si>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</si>
  <si>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</si>
  <si>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</si>
  <si>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</si>
  <si>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</si>
  <si>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</si>
  <si>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</si>
  <si>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</si>
  <si>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</si>
  <si>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</si>
  <si>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</si>
  <si>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</si>
  <si>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</si>
  <si>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</si>
  <si>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</si>
  <si>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</si>
  <si>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</si>
  <si>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</si>
  <si>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</si>
  <si>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</si>
  <si>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</si>
  <si>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</si>
  <si>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</si>
  <si>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</si>
  <si>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</si>
  <si>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</si>
  <si>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</si>
  <si>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</si>
  <si>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</si>
  <si>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</si>
  <si>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</si>
  <si>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</si>
  <si>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</si>
  <si>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</si>
  <si>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</si>
  <si>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</si>
  <si>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</si>
  <si>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</si>
  <si>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</si>
  <si>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</si>
  <si>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</si>
  <si>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</si>
  <si>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</si>
  <si>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</si>
  <si>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</si>
  <si>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</si>
  <si>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</si>
  <si>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</si>
  <si>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</si>
  <si>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</si>
  <si>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</si>
  <si>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</si>
  <si>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</si>
  <si>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</si>
  <si>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</si>
  <si>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</si>
  <si>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</si>
  <si>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</si>
  <si>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</si>
  <si>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</si>
  <si>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</si>
  <si>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</si>
  <si>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</si>
  <si>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</si>
  <si>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</si>
  <si>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</si>
  <si>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</si>
  <si>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</si>
  <si>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</si>
  <si>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</si>
  <si>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</si>
  <si>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</si>
  <si>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</si>
  <si>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</si>
  <si>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</si>
  <si>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</si>
  <si>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</si>
  <si>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</si>
  <si>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</si>
  <si>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</si>
  <si>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</si>
  <si>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</si>
  <si>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</si>
  <si>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</si>
  <si>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</si>
  <si>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</si>
  <si>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</si>
  <si>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</si>
  <si>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</si>
  <si>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</si>
  <si>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</si>
  <si>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</si>
  <si>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</si>
  <si>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</si>
  <si>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</si>
  <si>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</si>
  <si>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</si>
  <si>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</si>
  <si>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</si>
  <si>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</si>
  <si>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</si>
  <si>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</si>
  <si>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</si>
  <si>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</si>
  <si>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</si>
  <si>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</si>
  <si>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</si>
  <si>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</si>
  <si>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</si>
  <si>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</si>
  <si>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</si>
  <si>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</si>
  <si>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</si>
  <si>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</si>
  <si>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</si>
  <si>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</si>
  <si>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</si>
  <si>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</si>
  <si>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</si>
  <si>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</si>
  <si>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</si>
  <si>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</si>
  <si>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</si>
  <si>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</si>
  <si>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</si>
  <si>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</si>
  <si>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</si>
  <si>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</si>
  <si>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</si>
  <si>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</si>
  <si>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</si>
  <si>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</si>
  <si>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</si>
  <si>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</si>
  <si>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</si>
  <si>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</si>
  <si>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</si>
  <si>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</si>
  <si>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</si>
  <si>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</si>
  <si>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</si>
  <si>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</si>
  <si>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</si>
  <si>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</si>
  <si>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</si>
  <si>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</si>
  <si>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</si>
  <si>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</si>
  <si>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</si>
  <si>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</si>
  <si>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</si>
  <si>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</si>
  <si>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</si>
  <si>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</si>
  <si>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</si>
  <si>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</si>
  <si>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</si>
  <si>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</si>
  <si>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</si>
  <si>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</si>
  <si>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</si>
  <si>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</si>
  <si>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</si>
  <si>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</si>
  <si>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</si>
  <si>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</si>
  <si>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</si>
  <si>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</si>
  <si>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</si>
  <si>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</si>
  <si>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</si>
  <si>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</si>
  <si>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</si>
  <si>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</si>
  <si>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</si>
  <si>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</si>
  <si>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</si>
  <si>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</si>
  <si>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</si>
  <si>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</si>
  <si>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</si>
  <si>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</si>
  <si>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</si>
  <si>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</si>
  <si>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</si>
  <si>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</si>
  <si>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</si>
  <si>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</si>
  <si>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</si>
  <si>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</si>
  <si>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</si>
  <si>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</si>
  <si>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</si>
  <si>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</si>
  <si>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</si>
  <si>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</si>
  <si>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</si>
  <si>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</si>
  <si>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</si>
  <si>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</si>
  <si>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</si>
  <si>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</si>
  <si>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</si>
  <si>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</si>
  <si>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</si>
  <si>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</si>
  <si>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</si>
  <si>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</si>
  <si>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</si>
  <si>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</si>
  <si>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</si>
  <si>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</si>
  <si>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</si>
  <si>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</si>
  <si>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</si>
  <si>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</si>
  <si>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</si>
  <si>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</si>
  <si>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</si>
  <si>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</si>
  <si>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</si>
  <si>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</si>
  <si>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</si>
  <si>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</si>
  <si>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</si>
  <si>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</si>
  <si>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</si>
  <si>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</si>
  <si>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</si>
  <si>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</si>
  <si>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</si>
  <si>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</si>
  <si>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</si>
  <si>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</si>
  <si>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</si>
  <si>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</si>
  <si>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</si>
  <si>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</si>
  <si>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</si>
  <si>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</si>
  <si>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</si>
  <si>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</si>
  <si>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</si>
  <si>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</si>
  <si>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</si>
  <si>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</si>
  <si>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</si>
  <si>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</si>
  <si>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</si>
  <si>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</si>
  <si>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</si>
  <si>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</si>
  <si>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</si>
  <si>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</si>
  <si>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</si>
  <si>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</si>
  <si>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</si>
  <si>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</si>
  <si>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</si>
  <si>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</si>
  <si>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</si>
  <si>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</si>
  <si>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</si>
  <si>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</si>
  <si>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</si>
  <si>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</si>
  <si>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</si>
  <si>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</si>
  <si>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</si>
  <si>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</si>
  <si>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</si>
  <si>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</si>
  <si>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</si>
  <si>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</si>
  <si>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</si>
  <si>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</si>
  <si>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</si>
  <si>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</si>
  <si>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</si>
  <si>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</si>
  <si>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</si>
  <si>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</si>
  <si>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</si>
  <si>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</si>
  <si>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</si>
  <si>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</si>
  <si>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</si>
  <si>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</si>
  <si>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</si>
  <si>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</si>
  <si>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</si>
  <si>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</si>
  <si>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</si>
  <si>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</si>
  <si>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</si>
  <si>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</si>
  <si>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</si>
  <si>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</si>
  <si>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</si>
  <si>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</si>
  <si>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</si>
  <si>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</si>
  <si>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</si>
  <si>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</si>
  <si>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</si>
  <si>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</si>
  <si>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</si>
  <si>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</si>
  <si>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</si>
  <si>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</si>
  <si>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</si>
  <si>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</si>
  <si>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</si>
  <si>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</si>
  <si>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</si>
  <si>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</si>
  <si>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</si>
  <si>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</si>
  <si>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</si>
  <si>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</si>
  <si>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</si>
  <si>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</si>
  <si>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</si>
  <si>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</si>
  <si>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</si>
  <si>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</si>
  <si>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</si>
  <si>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</si>
  <si>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</si>
  <si>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</si>
  <si>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</si>
  <si>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</si>
  <si>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</si>
  <si>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</si>
  <si>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</si>
  <si>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</si>
  <si>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</si>
  <si>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</si>
  <si>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</si>
  <si>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</si>
  <si>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</si>
  <si>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</si>
  <si>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</si>
  <si>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</si>
  <si>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</si>
  <si>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</si>
  <si>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</si>
  <si>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</si>
  <si>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</si>
  <si>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</si>
  <si>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</si>
  <si>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</si>
  <si>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</si>
  <si>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</si>
  <si>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</si>
  <si>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</si>
  <si>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</si>
  <si>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</si>
  <si>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</si>
  <si>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</si>
  <si>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</si>
  <si>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</si>
  <si>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</si>
  <si>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</si>
  <si>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</si>
  <si>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</si>
  <si>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</si>
  <si>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</si>
  <si>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</si>
  <si>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</si>
  <si>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</si>
  <si>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</si>
  <si>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</si>
  <si>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</si>
  <si>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</si>
  <si>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</si>
  <si>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</si>
  <si>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</si>
  <si>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</si>
  <si>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</si>
  <si>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</si>
  <si>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</si>
  <si>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</si>
  <si>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</si>
  <si>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</si>
  <si>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</si>
  <si>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</si>
  <si>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</si>
  <si>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</si>
  <si>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</si>
  <si>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</si>
  <si>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</si>
  <si>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</si>
  <si>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</si>
  <si>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</si>
  <si>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</si>
  <si>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</si>
  <si>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</si>
  <si>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</si>
  <si>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</si>
  <si>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</si>
  <si>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</si>
  <si>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</si>
  <si>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</si>
  <si>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</si>
  <si>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</si>
  <si>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</si>
  <si>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</si>
  <si>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</si>
  <si>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</si>
  <si>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</si>
  <si>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</si>
  <si>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</si>
  <si>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</si>
  <si>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</si>
  <si>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</si>
  <si>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</si>
  <si>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</si>
  <si>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</si>
  <si>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</si>
  <si>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</si>
  <si>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</si>
  <si>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</si>
  <si>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</si>
  <si>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</si>
  <si>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</si>
  <si>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</si>
  <si>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</si>
  <si>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</si>
  <si>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</si>
  <si>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</si>
  <si>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</si>
  <si>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</si>
  <si>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</si>
  <si>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</si>
  <si>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</si>
  <si>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</si>
  <si>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</si>
  <si>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</si>
  <si>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</si>
  <si>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</si>
  <si>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</si>
  <si>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</si>
  <si>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</si>
  <si>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</si>
  <si>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</si>
  <si>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</si>
  <si>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</si>
  <si>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</si>
  <si>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</si>
  <si>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</si>
  <si>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</si>
  <si>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</si>
  <si>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</si>
  <si>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</si>
  <si>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</si>
  <si>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</si>
  <si>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</si>
  <si>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</si>
  <si>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</si>
  <si>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</si>
  <si>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</si>
  <si>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</si>
  <si>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</si>
  <si>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</si>
  <si>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</si>
  <si>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</si>
  <si>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</si>
  <si>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</si>
  <si>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</si>
  <si>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</si>
  <si>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</si>
  <si>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</si>
  <si>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</si>
  <si>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</si>
  <si>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</si>
  <si>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</si>
  <si>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</si>
  <si>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</si>
  <si>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</si>
  <si>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</si>
  <si>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</si>
  <si>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</si>
  <si>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</si>
  <si>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</si>
  <si>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</si>
  <si>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</si>
  <si>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</si>
  <si>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</si>
  <si>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</si>
  <si>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</si>
  <si>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</si>
  <si>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</si>
  <si>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</si>
  <si>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</si>
  <si>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</si>
  <si>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</si>
  <si>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</si>
  <si>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</si>
  <si>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</si>
  <si>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</si>
  <si>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</si>
  <si>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</si>
  <si>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</si>
  <si>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</si>
  <si>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</si>
  <si>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</si>
  <si>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</si>
  <si>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</si>
  <si>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</si>
  <si>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</si>
  <si>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</si>
  <si>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</si>
  <si>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</si>
  <si>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</si>
  <si>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</si>
  <si>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</si>
  <si>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</si>
  <si>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</si>
  <si>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</si>
  <si>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</si>
  <si>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</si>
  <si>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</si>
  <si>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</si>
  <si>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</si>
  <si>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</si>
  <si>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</si>
  <si>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</si>
  <si>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</si>
  <si>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</si>
  <si>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</si>
  <si>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</si>
  <si>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</si>
  <si>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</si>
  <si>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</si>
  <si>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</si>
  <si>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</si>
  <si>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</si>
  <si>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</si>
  <si>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</si>
  <si>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</si>
  <si>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</si>
  <si>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</si>
  <si>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</si>
  <si>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</si>
  <si>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</si>
  <si>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</si>
  <si>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</si>
  <si>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</si>
  <si>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</si>
  <si>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</si>
  <si>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</si>
  <si>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</si>
  <si>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</si>
  <si>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</si>
  <si>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</si>
  <si>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</si>
  <si>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</si>
  <si>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</si>
  <si>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</si>
  <si>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</si>
  <si>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</si>
  <si>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</si>
  <si>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</si>
  <si>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</si>
  <si>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</si>
  <si>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</si>
  <si>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</si>
  <si>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</si>
  <si>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</si>
  <si>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</si>
  <si>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</si>
  <si>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</si>
  <si>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</si>
  <si>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</si>
  <si>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</si>
  <si>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</si>
  <si>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</si>
  <si>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</si>
  <si>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</si>
  <si>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</si>
  <si>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</si>
  <si>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</si>
  <si>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</si>
  <si>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</si>
  <si>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</si>
  <si>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</si>
  <si>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</si>
  <si>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</si>
  <si>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</si>
  <si>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</si>
  <si>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</si>
  <si>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</si>
  <si>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</si>
  <si>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</si>
  <si>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</si>
  <si>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</si>
  <si>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</si>
  <si>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</si>
  <si>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</si>
  <si>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</si>
  <si>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</si>
  <si>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</si>
  <si>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</si>
  <si>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</si>
  <si>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</si>
  <si>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</si>
  <si>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</si>
  <si>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</si>
  <si>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</si>
  <si>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</si>
  <si>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</si>
  <si>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</si>
  <si>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</si>
  <si>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</si>
  <si>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</si>
  <si>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</si>
  <si>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</si>
  <si>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</si>
  <si>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</si>
  <si>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</si>
  <si>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</si>
  <si>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</si>
  <si>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</si>
  <si>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</si>
  <si>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</si>
  <si>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</si>
  <si>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</si>
  <si>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</si>
  <si>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</si>
  <si>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</si>
  <si>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</si>
  <si>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</si>
  <si>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</si>
  <si>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</si>
  <si>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</si>
  <si>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</si>
  <si>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</si>
  <si>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</si>
  <si>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</si>
  <si>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</si>
  <si>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</si>
  <si>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</si>
  <si>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</si>
  <si>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</si>
  <si>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</si>
  <si>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</si>
  <si>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</si>
  <si>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</si>
  <si>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</si>
  <si>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</si>
  <si>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</si>
  <si>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</si>
  <si>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</si>
  <si>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</si>
  <si>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</si>
  <si>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</si>
  <si>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</si>
  <si>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</si>
  <si>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</si>
  <si>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</si>
  <si>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</si>
  <si>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</si>
  <si>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</si>
  <si>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</si>
  <si>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</si>
  <si>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</si>
  <si>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</si>
  <si>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</si>
  <si>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</si>
  <si>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</si>
  <si>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</si>
  <si>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</si>
  <si>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</si>
  <si>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</si>
  <si>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</si>
  <si>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</si>
  <si>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</si>
  <si>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</si>
  <si>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</si>
  <si>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</si>
  <si>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</si>
  <si>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</si>
  <si>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</si>
  <si>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</si>
  <si>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</si>
  <si>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</si>
  <si>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</si>
  <si>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</si>
  <si>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</si>
  <si>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</si>
  <si>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</si>
  <si>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</si>
  <si>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</si>
  <si>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</si>
  <si>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</si>
  <si>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</si>
  <si>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</si>
  <si>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</si>
  <si>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</si>
  <si>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</si>
  <si>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</si>
  <si>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</si>
  <si>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</si>
  <si>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</si>
  <si>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</si>
  <si>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</si>
  <si>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</si>
  <si>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</si>
  <si>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</si>
  <si>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</si>
  <si>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</si>
  <si>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</si>
  <si>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</si>
  <si>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</si>
  <si>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</si>
  <si>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</si>
  <si>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</si>
  <si>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</si>
  <si>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</si>
  <si>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</si>
  <si>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</si>
  <si>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</si>
  <si>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</si>
  <si>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</si>
  <si>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</si>
  <si>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</si>
  <si>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</si>
  <si>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</si>
  <si>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</si>
  <si>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</si>
  <si>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</si>
  <si>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</si>
  <si>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</si>
  <si>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</si>
  <si>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</si>
  <si>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</si>
  <si>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</si>
  <si>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</si>
  <si>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</si>
  <si>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</si>
  <si>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</si>
  <si>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</si>
  <si>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</si>
  <si>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</si>
  <si>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</si>
  <si>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</si>
  <si>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</si>
  <si>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</si>
  <si>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</si>
  <si>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</si>
  <si>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</si>
  <si>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</si>
  <si>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</si>
  <si>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</si>
  <si>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</si>
  <si>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</si>
  <si>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</si>
  <si>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</si>
  <si>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</si>
  <si>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</si>
  <si>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</si>
  <si>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</si>
  <si>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</si>
  <si>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</si>
  <si>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</si>
  <si>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</si>
  <si>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</si>
  <si>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</si>
  <si>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</si>
  <si>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</si>
  <si>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</si>
  <si>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</si>
  <si>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</si>
  <si>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</si>
  <si>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</si>
  <si>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</si>
  <si>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</si>
  <si>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</si>
  <si>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</si>
  <si>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</si>
  <si>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</si>
  <si>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</si>
  <si>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</si>
  <si>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</si>
  <si>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</si>
  <si>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</si>
  <si>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</si>
  <si>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</si>
  <si>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</si>
  <si>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</si>
  <si>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</si>
  <si>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</si>
  <si>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</si>
  <si>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</si>
  <si>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</si>
  <si>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</si>
  <si>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</si>
  <si>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</si>
  <si>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</si>
  <si>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</si>
  <si>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</si>
  <si>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</si>
  <si>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</si>
  <si>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</si>
  <si>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</si>
  <si>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</si>
  <si>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</si>
  <si>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</si>
  <si>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</si>
  <si>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</si>
  <si>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</si>
  <si>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</si>
  <si>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</si>
  <si>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</si>
  <si>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</si>
  <si>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</si>
  <si>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</si>
  <si>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</si>
  <si>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</si>
  <si>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</si>
  <si>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</si>
  <si>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</si>
  <si>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</si>
  <si>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</si>
  <si>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</si>
  <si>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</si>
  <si>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</si>
  <si>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</si>
  <si>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</si>
  <si>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</si>
  <si>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</si>
  <si>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</si>
  <si>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</si>
  <si>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</si>
  <si>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</si>
  <si>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</si>
  <si>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</si>
  <si>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</si>
  <si>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</si>
  <si>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</si>
  <si>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</si>
  <si>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</si>
  <si>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</si>
  <si>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</si>
  <si>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</si>
  <si>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</si>
  <si>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</si>
  <si>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</si>
  <si>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</si>
  <si>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</si>
  <si>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</si>
  <si>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</si>
  <si>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</si>
  <si>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</si>
  <si>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</si>
  <si>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</si>
  <si>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</si>
  <si>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</si>
  <si>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</si>
  <si>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</si>
  <si>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</si>
  <si>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</si>
  <si>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</si>
  <si>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</si>
  <si>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</si>
  <si>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</si>
  <si>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</si>
  <si>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</si>
  <si>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</si>
  <si>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</si>
  <si>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</si>
  <si>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</si>
  <si>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</si>
  <si>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</si>
  <si>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</si>
  <si>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</si>
  <si>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</si>
  <si>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</si>
  <si>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</si>
  <si>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</si>
  <si>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</si>
  <si>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</si>
  <si>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</si>
  <si>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</si>
  <si>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</si>
  <si>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</si>
  <si>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</si>
  <si>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</si>
  <si>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</si>
  <si>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</si>
  <si>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</si>
  <si>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</si>
  <si>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</si>
  <si>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</si>
  <si>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</si>
  <si>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</si>
  <si>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</si>
  <si>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</si>
  <si>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</si>
  <si>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</si>
  <si>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</si>
  <si>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</si>
  <si>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</si>
  <si>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</si>
  <si>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</si>
  <si>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</si>
  <si>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</si>
  <si>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</si>
  <si>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</si>
  <si>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</si>
  <si>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</si>
  <si>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</si>
  <si>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</si>
  <si>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</si>
  <si>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</si>
  <si>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</si>
  <si>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</si>
  <si>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</si>
  <si>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</si>
  <si>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</si>
  <si>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</si>
  <si>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</si>
  <si>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</si>
  <si>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</si>
  <si>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</si>
  <si>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</si>
  <si>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</si>
  <si>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</si>
  <si>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</si>
  <si>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</si>
  <si>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</si>
  <si>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</si>
  <si>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</si>
  <si>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</si>
  <si>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</si>
  <si>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</si>
  <si>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</si>
  <si>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</si>
  <si>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</si>
  <si>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</si>
  <si>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</si>
  <si>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</si>
  <si>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</si>
  <si>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</si>
  <si>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</si>
  <si>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</si>
  <si>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</si>
  <si>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</si>
  <si>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</si>
  <si>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</si>
  <si>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</si>
  <si>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</si>
  <si>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</si>
  <si>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</si>
  <si>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</si>
  <si>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</si>
  <si>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</si>
  <si>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</si>
  <si>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</si>
  <si>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</si>
  <si>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</si>
  <si>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</si>
  <si>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</si>
  <si>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</si>
  <si>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</si>
  <si>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</si>
  <si>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</si>
  <si>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</si>
  <si>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</si>
  <si>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</si>
  <si>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</si>
  <si>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</si>
  <si>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</si>
  <si>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</si>
  <si>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</si>
  <si>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</si>
  <si>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</si>
  <si>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</si>
  <si>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</si>
  <si>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</si>
  <si>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</si>
  <si>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</si>
  <si>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</si>
  <si>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</si>
  <si>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</si>
  <si>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</si>
  <si>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</si>
  <si>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</si>
  <si>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</si>
  <si>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</si>
  <si>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</si>
  <si>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</si>
  <si>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</si>
  <si>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</si>
  <si>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</si>
  <si>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</si>
  <si>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</si>
  <si>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</si>
  <si>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</si>
  <si>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</si>
  <si>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</si>
  <si>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</si>
  <si>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</si>
  <si>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</si>
  <si>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</si>
  <si>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</si>
  <si>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</si>
  <si>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</si>
  <si>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</si>
  <si>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</si>
  <si>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</si>
  <si>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</si>
  <si>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</si>
  <si>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</si>
  <si>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</si>
  <si>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</si>
  <si>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</si>
  <si>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</si>
  <si>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</si>
  <si>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</si>
  <si>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</si>
  <si>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</si>
  <si>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</si>
  <si>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</si>
  <si>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</si>
  <si>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</si>
  <si>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</si>
  <si>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</si>
  <si>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</si>
  <si>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</si>
  <si>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</si>
  <si>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</si>
  <si>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</si>
  <si>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</si>
  <si>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</si>
  <si>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</si>
  <si>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</si>
  <si>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</si>
  <si>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</si>
  <si>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</si>
  <si>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</si>
  <si>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</si>
  <si>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</si>
  <si>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</si>
  <si>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</si>
  <si>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</si>
  <si>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</si>
  <si>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</si>
  <si>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</si>
  <si>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</si>
  <si>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</si>
  <si>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</si>
  <si>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</si>
  <si>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</si>
  <si>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</si>
  <si>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</si>
  <si>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</si>
  <si>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</si>
  <si>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</si>
  <si>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</si>
  <si>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</si>
  <si>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</si>
  <si>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</si>
  <si>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</si>
  <si>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</si>
  <si>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</si>
  <si>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</si>
  <si>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</si>
  <si>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</si>
  <si>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</si>
  <si>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</si>
  <si>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</si>
  <si>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</si>
  <si>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</si>
  <si>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</si>
  <si>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</si>
  <si>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</si>
  <si>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</si>
  <si>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</si>
  <si>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</si>
  <si>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</si>
  <si>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</si>
  <si>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</si>
  <si>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</si>
  <si>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</si>
  <si>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</si>
  <si>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</si>
  <si>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</si>
  <si>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</si>
  <si>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</si>
  <si>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</si>
  <si>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</si>
  <si>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</si>
  <si>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</si>
  <si>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</si>
  <si>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</si>
  <si>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</si>
  <si>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</si>
  <si>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</si>
  <si>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</si>
  <si>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</si>
  <si>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</si>
  <si>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</si>
  <si>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</si>
  <si>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</si>
  <si>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</si>
  <si>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</si>
  <si>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</si>
  <si>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</si>
  <si>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</si>
  <si>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</si>
  <si>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</si>
  <si>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</si>
  <si>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</si>
  <si>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</si>
  <si>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</si>
  <si>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</si>
  <si>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</si>
  <si>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</si>
  <si>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</si>
  <si>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</si>
  <si>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</si>
  <si>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</si>
  <si>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</si>
  <si>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</si>
  <si>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</si>
  <si>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</si>
  <si>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</si>
  <si>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</si>
  <si>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</si>
  <si>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</si>
  <si>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</si>
  <si>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</si>
  <si>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</si>
  <si>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</si>
  <si>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</si>
  <si>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</si>
  <si>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</si>
  <si>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</si>
  <si>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</si>
  <si>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</si>
  <si>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</si>
  <si>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</si>
  <si>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</si>
  <si>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</si>
  <si>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</si>
  <si>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</si>
  <si>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</si>
  <si>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</si>
  <si>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</si>
  <si>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</si>
  <si>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</si>
  <si>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</si>
  <si>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</si>
  <si>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</si>
  <si>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</si>
  <si>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</si>
  <si>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</si>
  <si>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</si>
  <si>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</si>
  <si>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</si>
  <si>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</si>
  <si>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</si>
  <si>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</si>
  <si>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</si>
  <si>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</si>
  <si>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</si>
  <si>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</si>
  <si>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</si>
  <si>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</si>
  <si>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</si>
  <si>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</si>
  <si>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</si>
  <si>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</si>
  <si>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</si>
  <si>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</si>
  <si>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</si>
  <si>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</si>
  <si>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</si>
  <si>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</si>
  <si>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</si>
  <si>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</si>
  <si>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</si>
  <si>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</si>
  <si>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</si>
  <si>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</si>
  <si>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</si>
  <si>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</si>
  <si>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</si>
  <si>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</si>
  <si>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</si>
  <si>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</si>
  <si>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</si>
  <si>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</si>
  <si>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</si>
  <si>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</si>
  <si>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</si>
  <si>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</si>
  <si>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</si>
  <si>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</si>
  <si>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</si>
  <si>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</si>
  <si>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</si>
  <si>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</si>
  <si>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</si>
  <si>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</si>
  <si>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</si>
  <si>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</si>
  <si>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</si>
  <si>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</si>
  <si>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</si>
  <si>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</si>
  <si>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</si>
  <si>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</si>
  <si>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</si>
  <si>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</si>
  <si>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</si>
  <si>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</si>
  <si>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</si>
  <si>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</si>
  <si>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</si>
  <si>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</si>
  <si>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</si>
  <si>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</si>
  <si>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</si>
  <si>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</si>
  <si>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</si>
  <si>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</si>
  <si>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</si>
  <si>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</si>
  <si>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</si>
  <si>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</si>
  <si>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</si>
  <si>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</si>
  <si>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</si>
  <si>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</si>
  <si>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</si>
  <si>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</si>
  <si>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</si>
  <si>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</si>
  <si>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</si>
  <si>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</si>
  <si>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</si>
  <si>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</si>
  <si>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</si>
  <si>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</si>
  <si>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</si>
  <si>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</si>
  <si>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</si>
  <si>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</si>
  <si>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</si>
  <si>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</si>
  <si>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</si>
  <si>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</si>
  <si>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</si>
  <si>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</si>
  <si>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</si>
  <si>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</si>
  <si>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</si>
  <si>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</si>
  <si>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</si>
  <si>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</si>
  <si>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</si>
  <si>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</si>
  <si>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</si>
  <si>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</si>
  <si>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</si>
  <si>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</si>
  <si>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</si>
  <si>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</si>
  <si>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</si>
  <si>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</si>
  <si>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</si>
  <si>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</si>
  <si>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</si>
  <si>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</si>
  <si>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</si>
  <si>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</si>
  <si>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</si>
  <si>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</si>
  <si>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</si>
  <si>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</si>
  <si>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</si>
  <si>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</si>
  <si>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</si>
  <si>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</si>
  <si>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</si>
  <si>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</si>
  <si>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</si>
  <si>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</si>
  <si>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</si>
  <si>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</si>
  <si>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</si>
  <si>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</si>
  <si>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</si>
  <si>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</si>
  <si>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</si>
  <si>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</si>
  <si>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</si>
  <si>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</si>
  <si>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</si>
  <si>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</si>
  <si>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</si>
  <si>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</si>
  <si>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</si>
  <si>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</si>
  <si>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</si>
  <si>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</si>
  <si>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</si>
  <si>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</si>
  <si>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</si>
  <si>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</si>
  <si>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</si>
  <si>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</si>
  <si>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</si>
  <si>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</si>
  <si>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</si>
  <si>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</si>
  <si>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</si>
  <si>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</si>
  <si>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</si>
  <si>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</si>
  <si>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</si>
  <si>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</si>
  <si>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</si>
  <si>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</si>
  <si>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</si>
  <si>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</si>
  <si>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</si>
  <si>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</si>
  <si>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</si>
  <si>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</si>
  <si>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</si>
  <si>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</si>
  <si>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</si>
  <si>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</si>
  <si>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</si>
  <si>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</si>
  <si>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</si>
  <si>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</si>
  <si>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</si>
  <si>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</si>
  <si>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</si>
  <si>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</si>
  <si>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</si>
  <si>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</si>
  <si>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</si>
  <si>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</si>
  <si>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</si>
  <si>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</si>
  <si>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</si>
  <si>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</si>
  <si>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</si>
  <si>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</si>
  <si>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</si>
  <si>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</si>
  <si>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</si>
  <si>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</si>
  <si>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</si>
  <si>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</si>
  <si>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</si>
  <si>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</si>
  <si>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</si>
  <si>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</si>
  <si>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</si>
  <si>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</si>
  <si>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</si>
  <si>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</si>
  <si>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</si>
  <si>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</si>
  <si>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</si>
  <si>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</si>
  <si>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</si>
  <si>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</si>
  <si>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</si>
  <si>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</si>
  <si>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</si>
  <si>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</si>
  <si>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</si>
  <si>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</si>
  <si>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</si>
  <si>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</si>
  <si>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</si>
  <si>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</si>
  <si>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</si>
  <si>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</si>
  <si>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</si>
  <si>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</si>
  <si>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</si>
  <si>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</si>
  <si>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</si>
  <si>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</si>
  <si>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</si>
  <si>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</si>
  <si>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</si>
  <si>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</si>
  <si>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</si>
  <si>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</si>
  <si>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</si>
  <si>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</si>
  <si>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</si>
  <si>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</si>
  <si>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</si>
  <si>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</si>
  <si>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</si>
  <si>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</si>
  <si>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</si>
  <si>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</si>
  <si>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</si>
  <si>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</si>
  <si>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</si>
  <si>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</si>
  <si>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</si>
  <si>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</si>
  <si>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</si>
  <si>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</si>
  <si>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</si>
  <si>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</si>
  <si>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</si>
  <si>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</si>
  <si>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</si>
  <si>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</si>
  <si>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</si>
  <si>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</si>
  <si>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</si>
  <si>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</si>
  <si>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</si>
  <si>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</si>
  <si>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</si>
  <si>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</si>
  <si>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</si>
  <si>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</si>
  <si>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</si>
  <si>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</si>
  <si>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</si>
  <si>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</si>
  <si>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</si>
  <si>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</si>
  <si>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</si>
  <si>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</si>
  <si>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</si>
  <si>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</si>
  <si>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</si>
  <si>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</si>
  <si>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</si>
  <si>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</si>
  <si>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</si>
  <si>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</si>
  <si>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</si>
  <si>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</si>
  <si>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</si>
  <si>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</si>
  <si>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</si>
  <si>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</si>
  <si>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</si>
  <si>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</si>
  <si>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</si>
  <si>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</si>
  <si>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</si>
  <si>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</si>
  <si>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</si>
  <si>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</si>
  <si>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</si>
  <si>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</si>
  <si>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</si>
  <si>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</si>
  <si>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</si>
  <si>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</si>
  <si>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</si>
  <si>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</si>
  <si>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</si>
  <si>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</si>
  <si>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</si>
  <si>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</si>
  <si>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</si>
  <si>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</si>
  <si>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</si>
  <si>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</si>
  <si>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</si>
  <si>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</si>
  <si>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</si>
  <si>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</si>
  <si>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</si>
  <si>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</si>
  <si>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</si>
  <si>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</si>
  <si>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</si>
  <si>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</si>
  <si>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</si>
  <si>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</si>
  <si>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</si>
  <si>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</si>
  <si>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</si>
  <si>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</si>
  <si>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</si>
  <si>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</si>
  <si>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</si>
  <si>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</si>
  <si>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</si>
  <si>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</si>
  <si>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</si>
  <si>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</si>
  <si>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</si>
  <si>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</si>
  <si>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</si>
  <si>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</si>
  <si>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</si>
  <si>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</si>
  <si>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</si>
  <si>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</si>
  <si>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</si>
  <si>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</si>
  <si>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</si>
  <si>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</si>
  <si>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</si>
  <si>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</si>
  <si>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</si>
  <si>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</si>
  <si>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</si>
  <si>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</si>
  <si>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</si>
  <si>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</si>
  <si>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</si>
  <si>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</si>
  <si>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</si>
  <si>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</si>
  <si>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</si>
  <si>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</si>
  <si>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</si>
  <si>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</si>
  <si>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</si>
  <si>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</si>
  <si>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</si>
  <si>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</si>
  <si>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</si>
  <si>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</si>
  <si>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</si>
  <si>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</si>
  <si>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</si>
  <si>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</si>
  <si>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</si>
  <si>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</si>
  <si>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</si>
  <si>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</si>
  <si>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</si>
  <si>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</si>
  <si>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</si>
  <si>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</si>
  <si>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</si>
  <si>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</si>
  <si>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</si>
  <si>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</si>
  <si>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</si>
  <si>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</si>
  <si>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</si>
  <si>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</si>
  <si>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</si>
  <si>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</si>
  <si>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</si>
  <si>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</si>
  <si>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</si>
  <si>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</si>
  <si>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</si>
  <si>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</si>
  <si>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</si>
  <si>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</si>
  <si>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</si>
  <si>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</si>
  <si>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</si>
  <si>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</si>
  <si>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</si>
  <si>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</si>
  <si>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</si>
  <si>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</si>
  <si>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</si>
  <si>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</si>
  <si>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</si>
  <si>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</si>
  <si>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</si>
  <si>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</si>
  <si>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</si>
  <si>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</si>
  <si>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</si>
  <si>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</si>
  <si>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</si>
  <si>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</si>
  <si>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</si>
  <si>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</si>
  <si>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</si>
  <si>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</si>
  <si>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</si>
  <si>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</si>
  <si>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</si>
  <si>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</si>
  <si>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</si>
  <si>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</si>
  <si>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</si>
  <si>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</si>
  <si>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</si>
  <si>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</si>
  <si>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</si>
  <si>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</si>
  <si>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</si>
  <si>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</si>
  <si>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</si>
  <si>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</si>
  <si>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</si>
  <si>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</si>
  <si>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</si>
  <si>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</si>
  <si>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</si>
  <si>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</si>
  <si>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</si>
  <si>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</si>
  <si>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</si>
  <si>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</si>
  <si>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</si>
  <si>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</si>
  <si>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</si>
  <si>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</si>
  <si>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</si>
  <si>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</si>
  <si>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</si>
  <si>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</si>
  <si>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</si>
  <si>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</si>
  <si>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</si>
  <si>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</si>
  <si>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</si>
  <si>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</si>
  <si>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</si>
  <si>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</si>
  <si>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</si>
  <si>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</si>
  <si>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</si>
  <si>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</si>
  <si>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</si>
  <si>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</si>
  <si>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</si>
  <si>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</si>
  <si>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</si>
  <si>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</si>
  <si>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</si>
  <si>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</si>
  <si>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</si>
  <si>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</si>
  <si>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</si>
  <si>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</si>
  <si>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</si>
  <si>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</si>
  <si>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</si>
  <si>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</si>
  <si>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</si>
  <si>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</si>
  <si>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</si>
  <si>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</si>
  <si>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</si>
  <si>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</si>
  <si>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</si>
  <si>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</si>
  <si>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</si>
  <si>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</si>
  <si>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</si>
  <si>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</si>
  <si>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</si>
  <si>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</si>
  <si>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</si>
  <si>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</si>
  <si>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</si>
  <si>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</si>
  <si>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</si>
  <si>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</si>
  <si>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</si>
  <si>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</si>
  <si>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</si>
  <si>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</si>
  <si>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</si>
  <si>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</si>
  <si>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</si>
  <si>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</si>
  <si>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</si>
  <si>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</si>
  <si>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</si>
  <si>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</si>
  <si>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</si>
  <si>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</si>
  <si>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</si>
  <si>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</si>
  <si>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</si>
  <si>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</si>
  <si>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</si>
  <si>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</si>
  <si>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</si>
  <si>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</si>
  <si>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</si>
  <si>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</si>
  <si>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</si>
  <si>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</si>
  <si>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</si>
  <si>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</si>
  <si>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</si>
  <si>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</si>
  <si>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</si>
  <si>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</si>
  <si>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</si>
  <si>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</si>
  <si>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</si>
  <si>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</si>
  <si>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</si>
  <si>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</si>
  <si>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</si>
  <si>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</si>
  <si>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</si>
  <si>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</si>
  <si>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</si>
  <si>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</si>
  <si>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</si>
  <si>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</si>
  <si>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</si>
  <si>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</si>
  <si>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</si>
  <si>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</si>
  <si>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</si>
  <si>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</si>
  <si>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</si>
  <si>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</si>
  <si>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</si>
  <si>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</si>
  <si>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</si>
  <si>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</si>
  <si>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</si>
  <si>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</si>
  <si>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</si>
  <si>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</si>
  <si>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</si>
  <si>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</si>
  <si>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</si>
  <si>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</si>
  <si>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</si>
  <si>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</si>
  <si>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</si>
  <si>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</si>
  <si>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</si>
  <si>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</si>
  <si>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</si>
  <si>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</si>
  <si>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</si>
  <si>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</si>
  <si>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</si>
  <si>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</si>
  <si>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</si>
  <si>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</si>
  <si>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</si>
  <si>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</si>
  <si>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</si>
  <si>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</si>
  <si>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</si>
  <si>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</si>
  <si>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</si>
  <si>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</si>
  <si>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</si>
  <si>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</si>
  <si>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</si>
  <si>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</si>
  <si>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</si>
  <si>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</si>
  <si>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</si>
  <si>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</si>
  <si>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</si>
  <si>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</si>
  <si>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</si>
  <si>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</si>
  <si>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</si>
  <si>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</si>
  <si>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</si>
  <si>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</si>
  <si>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</si>
  <si>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</si>
  <si>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</si>
  <si>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</si>
  <si>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</si>
  <si>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</si>
  <si>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</si>
  <si>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</si>
  <si>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</si>
  <si>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</si>
  <si>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</si>
  <si>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</si>
  <si>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</si>
  <si>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</si>
  <si>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</si>
  <si>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</si>
  <si>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</si>
  <si>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</si>
  <si>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</si>
  <si>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</si>
  <si>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</si>
  <si>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</si>
  <si>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</si>
  <si>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</si>
  <si>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</si>
  <si>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</si>
  <si>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</si>
  <si>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</si>
  <si>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</si>
  <si>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</si>
  <si>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</si>
  <si>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</si>
  <si>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</si>
  <si>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</si>
  <si>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</si>
  <si>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</si>
  <si>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</si>
  <si>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</si>
  <si>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</si>
  <si>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</si>
  <si>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</si>
  <si>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</si>
  <si>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</si>
  <si>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</si>
  <si>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</si>
  <si>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</si>
  <si>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</si>
  <si>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</si>
  <si>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</si>
  <si>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</si>
  <si>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</si>
  <si>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</si>
  <si>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</si>
  <si>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</si>
  <si>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</si>
  <si>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</si>
  <si>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</si>
  <si>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</si>
  <si>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</si>
  <si>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</si>
  <si>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</si>
  <si>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</si>
  <si>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</si>
  <si>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</si>
  <si>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</si>
  <si>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</si>
  <si>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</si>
  <si>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</si>
  <si>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</si>
  <si>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</si>
  <si>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</si>
  <si>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</si>
  <si>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</si>
  <si>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</si>
  <si>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</si>
  <si>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</si>
  <si>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</si>
  <si>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</si>
  <si>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</si>
  <si>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</si>
  <si>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</si>
  <si>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</si>
  <si>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</si>
  <si>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</si>
  <si>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</si>
  <si>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</si>
  <si>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</si>
  <si>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</si>
  <si>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</si>
  <si>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</si>
  <si>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</si>
  <si>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</si>
  <si>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</si>
  <si>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</si>
  <si>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</si>
  <si>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</si>
  <si>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</si>
  <si>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</si>
  <si>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</si>
  <si>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</si>
  <si>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</si>
  <si>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</si>
  <si>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</si>
  <si>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</si>
  <si>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</si>
  <si>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</si>
  <si>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</si>
  <si>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</si>
  <si>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</si>
  <si>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</si>
  <si>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</si>
  <si>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</si>
  <si>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</si>
  <si>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</si>
  <si>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</si>
  <si>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</si>
  <si>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</si>
  <si>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</si>
  <si>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</si>
  <si>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</si>
  <si>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</si>
  <si>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</si>
  <si>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</si>
  <si>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</si>
  <si>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</si>
  <si>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</si>
  <si>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</si>
  <si>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</si>
  <si>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</si>
  <si>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</si>
  <si>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</si>
  <si>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</si>
  <si>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</si>
  <si>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</si>
  <si>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</si>
  <si>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</si>
  <si>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</si>
  <si>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</si>
  <si>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</si>
  <si>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</si>
  <si>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</si>
  <si>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</si>
  <si>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</si>
  <si>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</si>
  <si>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</si>
  <si>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</si>
  <si>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</si>
  <si>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</si>
  <si>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</si>
  <si>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</si>
  <si>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</si>
  <si>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</si>
  <si>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</si>
  <si>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</si>
  <si>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</si>
  <si>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</si>
  <si>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</si>
  <si>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</si>
  <si>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</si>
  <si>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</si>
  <si>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</si>
  <si>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</si>
  <si>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</si>
  <si>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</si>
  <si>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</si>
  <si>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</si>
  <si>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</si>
  <si>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</si>
  <si>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</si>
  <si>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</si>
  <si>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</si>
  <si>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</si>
  <si>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</si>
  <si>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</si>
  <si>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</si>
  <si>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</si>
  <si>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</si>
  <si>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</si>
  <si>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</si>
  <si>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</si>
  <si>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</si>
  <si>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</si>
  <si>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</si>
  <si>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</si>
  <si>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</si>
  <si>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</si>
  <si>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</si>
  <si>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</si>
  <si>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</si>
  <si>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</si>
  <si>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</si>
  <si>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</si>
  <si>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</si>
  <si>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</si>
  <si>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</si>
  <si>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</si>
  <si>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</si>
  <si>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</si>
  <si>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</si>
  <si>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</si>
  <si>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</si>
  <si>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</si>
  <si>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</si>
  <si>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</si>
  <si>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</si>
  <si>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</si>
  <si>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</si>
  <si>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</si>
  <si>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</si>
  <si>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</si>
  <si>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</si>
  <si>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</si>
  <si>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</si>
  <si>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</si>
  <si>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</si>
  <si>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</si>
  <si>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</si>
  <si>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</si>
  <si>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</si>
  <si>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</si>
  <si>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</si>
  <si>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</si>
  <si>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</si>
  <si>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</si>
  <si>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</si>
  <si>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</si>
  <si>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</si>
  <si>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</si>
  <si>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</si>
  <si>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</si>
  <si>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</si>
  <si>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</si>
  <si>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</si>
  <si>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</si>
  <si>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</si>
  <si>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</si>
  <si>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</si>
  <si>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</si>
  <si>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</si>
  <si>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</si>
  <si>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</si>
  <si>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</si>
  <si>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</si>
  <si>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</si>
  <si>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</si>
  <si>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</si>
  <si>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</si>
  <si>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</si>
  <si>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</si>
  <si>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</si>
  <si>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</si>
  <si>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</si>
  <si>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</si>
  <si>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</si>
  <si>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</si>
  <si>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</si>
  <si>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</si>
  <si>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</si>
  <si>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</si>
  <si>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</si>
  <si>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</si>
  <si>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</si>
  <si>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</si>
  <si>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</si>
  <si>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</si>
  <si>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</si>
  <si>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</si>
  <si>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</si>
  <si>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</si>
  <si>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</si>
  <si>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</si>
  <si>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</si>
  <si>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</si>
  <si>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</si>
  <si>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</si>
  <si>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</si>
  <si>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</si>
  <si>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</si>
  <si>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</si>
  <si>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</si>
  <si>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</si>
  <si>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</si>
  <si>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</si>
  <si>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</si>
  <si>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</si>
  <si>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</si>
  <si>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</si>
  <si>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</si>
  <si>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</si>
  <si>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</si>
  <si>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</si>
  <si>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</si>
  <si>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</si>
  <si>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</si>
  <si>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</si>
  <si>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</si>
  <si>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</si>
  <si>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</si>
  <si>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</si>
  <si>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</si>
  <si>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</si>
  <si>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</si>
  <si>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</si>
  <si>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</si>
  <si>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</si>
  <si>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</si>
  <si>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</si>
  <si>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</si>
  <si>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</si>
  <si>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</si>
  <si>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</si>
  <si>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</si>
  <si>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</si>
  <si>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</si>
  <si>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</si>
  <si>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</si>
  <si>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</si>
  <si>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</si>
  <si>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</si>
  <si>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</si>
  <si>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</si>
  <si>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</si>
  <si>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</si>
  <si>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</si>
  <si>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</si>
  <si>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</si>
  <si>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</si>
  <si>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</si>
  <si>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</si>
  <si>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</si>
  <si>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</si>
  <si>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</si>
  <si>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</si>
  <si>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</si>
  <si>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</si>
  <si>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</si>
  <si>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</si>
  <si>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</si>
  <si>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</si>
  <si>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</si>
  <si>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</si>
  <si>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</si>
  <si>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</si>
  <si>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</si>
  <si>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</si>
  <si>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</si>
  <si>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</si>
  <si>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</si>
  <si>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</si>
  <si>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</si>
  <si>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</si>
  <si>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</si>
  <si>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</si>
  <si>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</si>
  <si>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</si>
  <si>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</si>
  <si>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</si>
  <si>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</si>
  <si>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</si>
  <si>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</si>
  <si>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</si>
  <si>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</si>
  <si>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</si>
  <si>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</si>
  <si>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</si>
  <si>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</si>
  <si>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</si>
  <si>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</si>
  <si>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</si>
  <si>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</si>
  <si>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</si>
  <si>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</si>
  <si>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</si>
  <si>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</si>
  <si>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</si>
  <si>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</si>
  <si>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</si>
  <si>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</si>
  <si>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</si>
  <si>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</si>
  <si>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</si>
  <si>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</si>
  <si>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</si>
  <si>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</si>
  <si>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</si>
  <si>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</si>
  <si>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</si>
  <si>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</si>
  <si>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</si>
  <si>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</si>
  <si>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</si>
  <si>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</si>
  <si>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</si>
  <si>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</si>
  <si>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</si>
  <si>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</si>
  <si>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</si>
  <si>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</si>
  <si>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</si>
  <si>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</si>
  <si>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</si>
  <si>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</si>
  <si>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</si>
  <si>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</si>
  <si>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</si>
  <si>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</si>
  <si>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</si>
  <si>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</si>
  <si>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</si>
  <si>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</si>
  <si>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</si>
  <si>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</si>
  <si>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</si>
  <si>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</si>
  <si>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</si>
  <si>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</si>
  <si>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</si>
  <si>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</si>
  <si>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</si>
  <si>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</si>
  <si>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</si>
  <si>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</si>
  <si>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</si>
  <si>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</si>
  <si>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</si>
  <si>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</si>
  <si>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</si>
  <si>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</si>
  <si>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</si>
  <si>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</si>
  <si>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</si>
  <si>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</si>
  <si>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</si>
  <si>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</si>
  <si>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</si>
  <si>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</si>
  <si>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</si>
  <si>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</si>
  <si>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</si>
  <si>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</si>
  <si>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</si>
  <si>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</si>
  <si>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</si>
  <si>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</si>
  <si>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</si>
  <si>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</si>
  <si>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</si>
  <si>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</si>
  <si>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</si>
  <si>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</si>
  <si>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</si>
  <si>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</si>
  <si>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</si>
  <si>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</si>
  <si>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</si>
  <si>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</si>
  <si>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</si>
  <si>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</si>
  <si>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</si>
  <si>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</si>
  <si>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</si>
  <si>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</si>
  <si>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</si>
  <si>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</si>
  <si>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</si>
  <si>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</si>
  <si>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</si>
  <si>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</si>
  <si>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</si>
  <si>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</si>
  <si>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</si>
  <si>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</si>
  <si>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</si>
  <si>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</si>
  <si>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</si>
  <si>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</si>
  <si>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</si>
  <si>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</si>
  <si>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</si>
  <si>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</si>
  <si>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</si>
  <si>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</si>
  <si>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</si>
  <si>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</si>
  <si>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</si>
  <si>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</si>
  <si>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</si>
  <si>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</si>
  <si>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</si>
  <si>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</si>
  <si>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</si>
  <si>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</si>
  <si>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</si>
  <si>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</si>
  <si>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</si>
  <si>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</si>
  <si>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</si>
  <si>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</si>
  <si>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</si>
  <si>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</si>
  <si>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</si>
  <si>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</si>
  <si>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</si>
  <si>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</si>
  <si>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</si>
  <si>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</si>
  <si>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</si>
  <si>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</si>
  <si>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</si>
  <si>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</si>
  <si>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</si>
  <si>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</si>
  <si>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</si>
  <si>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</si>
  <si>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</si>
  <si>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</si>
  <si>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</si>
  <si>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</si>
  <si>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</si>
  <si>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</si>
  <si>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</si>
  <si>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</si>
  <si>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</si>
  <si>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</si>
  <si>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</si>
  <si>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</si>
  <si>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</si>
  <si>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</si>
  <si>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</si>
  <si>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</si>
  <si>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</si>
  <si>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</si>
  <si>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</si>
  <si>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</si>
  <si>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</si>
  <si>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</si>
  <si>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</si>
  <si>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</si>
  <si>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</si>
  <si>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</si>
  <si>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</si>
  <si>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</si>
  <si>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</si>
  <si>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</si>
  <si>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</si>
  <si>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</si>
  <si>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</si>
  <si>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</si>
  <si>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</si>
  <si>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</si>
  <si>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</si>
  <si>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</si>
  <si>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</si>
  <si>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</si>
  <si>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</si>
  <si>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</si>
  <si>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</si>
  <si>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</si>
  <si>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</si>
  <si>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</si>
  <si>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</si>
  <si>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</si>
  <si>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</si>
  <si>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</si>
  <si>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</si>
  <si>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</si>
  <si>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</si>
  <si>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</si>
  <si>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</si>
  <si>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</si>
  <si>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</si>
  <si>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</si>
  <si>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</si>
  <si>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</si>
  <si>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</si>
  <si>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</si>
  <si>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</si>
  <si>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</si>
  <si>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</si>
  <si>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</si>
  <si>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</si>
  <si>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</si>
  <si>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</si>
  <si>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</si>
  <si>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</si>
  <si>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</si>
  <si>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</si>
  <si>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</si>
  <si>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</si>
  <si>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</si>
  <si>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</si>
  <si>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</si>
  <si>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</si>
  <si>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</si>
  <si>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</si>
  <si>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</si>
  <si>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</si>
  <si>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</si>
  <si>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</si>
  <si>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</si>
  <si>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</si>
  <si>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</si>
  <si>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</si>
  <si>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</si>
  <si>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</si>
  <si>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</si>
  <si>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</si>
  <si>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</si>
  <si>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</si>
  <si>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</si>
  <si>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</si>
  <si>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</si>
  <si>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</si>
  <si>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</si>
  <si>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</si>
  <si>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</si>
  <si>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</si>
  <si>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</si>
  <si>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</si>
  <si>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</si>
  <si>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</si>
  <si>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</si>
  <si>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</si>
  <si>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</si>
  <si>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</si>
  <si>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</si>
  <si>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</si>
  <si>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</si>
  <si>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</si>
  <si>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</si>
  <si>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</si>
  <si>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</si>
  <si>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</si>
  <si>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</si>
  <si>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</si>
  <si>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</si>
  <si>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</si>
  <si>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</si>
  <si>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</si>
  <si>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</si>
  <si>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</si>
  <si>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</si>
  <si>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</si>
  <si>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</si>
  <si>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</si>
  <si>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</si>
  <si>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</si>
  <si>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</si>
  <si>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</si>
  <si>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</si>
  <si>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</si>
  <si>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</si>
  <si>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</si>
  <si>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</si>
  <si>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</si>
  <si>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</si>
  <si>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</si>
  <si>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</si>
  <si>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</si>
  <si>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</si>
  <si>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</si>
  <si>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</si>
  <si>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</si>
  <si>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</si>
  <si>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</si>
  <si>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</si>
  <si>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</si>
  <si>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</si>
  <si>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</si>
  <si>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</si>
  <si>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</si>
  <si>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</si>
  <si>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</si>
  <si>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</si>
  <si>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</si>
  <si>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</si>
  <si>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</si>
  <si>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</si>
  <si>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</si>
  <si>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</si>
  <si>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</si>
  <si>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</si>
  <si>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</si>
  <si>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</si>
  <si>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</si>
  <si>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</si>
  <si>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</si>
  <si>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</si>
  <si>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</si>
  <si>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</si>
  <si>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</si>
  <si>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</si>
  <si>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</si>
  <si>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</si>
  <si>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</si>
  <si>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</si>
  <si>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</si>
  <si>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</si>
  <si>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</si>
  <si>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</si>
  <si>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</si>
  <si>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</si>
  <si>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</si>
  <si>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</si>
  <si>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</si>
  <si>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</si>
  <si>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</si>
  <si>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</si>
  <si>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</si>
  <si>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</si>
  <si>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</si>
  <si>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</si>
  <si>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</si>
  <si>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</si>
  <si>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</si>
  <si>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</si>
  <si>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</si>
  <si>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</si>
  <si>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</si>
  <si>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</si>
  <si>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</si>
  <si>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</si>
  <si>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</si>
  <si>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</si>
  <si>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</si>
  <si>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</si>
  <si>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</si>
  <si>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</si>
  <si>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</si>
  <si>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</si>
  <si>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</si>
  <si>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</si>
  <si>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</si>
  <si>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</si>
  <si>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</si>
  <si>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</si>
  <si>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</si>
  <si>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</si>
  <si>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</si>
  <si>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</si>
  <si>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</si>
  <si>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</si>
  <si>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</si>
  <si>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</si>
  <si>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</si>
  <si>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</si>
  <si>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</si>
  <si>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</si>
  <si>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</si>
  <si>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</si>
  <si>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</si>
  <si>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</si>
  <si>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</si>
  <si>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</si>
  <si>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</si>
  <si>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</si>
  <si>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</si>
  <si>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</si>
  <si>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</si>
  <si>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</si>
  <si>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</si>
  <si>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</si>
  <si>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</si>
  <si>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</si>
  <si>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</si>
  <si>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</si>
  <si>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</si>
  <si>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</si>
  <si>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</si>
  <si>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</si>
  <si>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</si>
  <si>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</si>
  <si>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</si>
  <si>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</si>
  <si>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</si>
  <si>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</si>
  <si>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</si>
  <si>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</si>
  <si>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</si>
  <si>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</si>
  <si>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</si>
  <si>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</si>
  <si>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</si>
  <si>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</si>
  <si>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</si>
  <si>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</si>
  <si>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</si>
  <si>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</si>
  <si>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</si>
  <si>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</si>
  <si>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</si>
  <si>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</si>
  <si>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</si>
  <si>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</si>
  <si>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</si>
  <si>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</si>
  <si>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</si>
  <si>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</si>
  <si>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</si>
  <si>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</si>
  <si>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</si>
  <si>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</si>
  <si>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</si>
  <si>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</si>
  <si>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</si>
  <si>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</si>
  <si>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</si>
  <si>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</si>
  <si>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</si>
  <si>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</si>
  <si>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</si>
  <si>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</si>
  <si>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</si>
  <si>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</si>
  <si>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</si>
  <si>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</si>
  <si>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</si>
  <si>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</si>
  <si>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</si>
  <si>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</si>
  <si>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</si>
  <si>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</si>
  <si>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</si>
  <si>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</si>
  <si>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</si>
  <si>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</si>
  <si>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</si>
  <si>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</si>
  <si>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</si>
  <si>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</si>
  <si>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</si>
  <si>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</si>
  <si>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</si>
  <si>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</si>
  <si>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</si>
  <si>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</si>
  <si>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</si>
  <si>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</si>
  <si>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</si>
  <si>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</si>
  <si>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</si>
  <si>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</si>
  <si>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</si>
  <si>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</si>
  <si>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</si>
  <si>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</si>
  <si>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</si>
  <si>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</si>
  <si>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</si>
  <si>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</si>
  <si>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</si>
  <si>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</si>
  <si>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</si>
  <si>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</si>
  <si>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</si>
  <si>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</si>
  <si>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</si>
  <si>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</si>
  <si>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</si>
  <si>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</si>
  <si>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</si>
  <si>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</si>
  <si>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</si>
  <si>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</si>
  <si>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</si>
  <si>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</si>
  <si>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</si>
  <si>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</si>
  <si>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</si>
  <si>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</si>
  <si>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</si>
  <si>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</si>
  <si>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</si>
  <si>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</si>
  <si>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</si>
  <si>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</si>
  <si>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</si>
  <si>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</si>
  <si>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</si>
  <si>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</si>
  <si>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</si>
  <si>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</si>
  <si>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</si>
  <si>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</si>
  <si>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</si>
  <si>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</si>
  <si>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</si>
  <si>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</si>
  <si>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</si>
  <si>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</si>
  <si>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</si>
  <si>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</si>
  <si>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</si>
  <si>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</si>
  <si>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</si>
  <si>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</si>
  <si>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</si>
  <si>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</si>
  <si>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</si>
  <si>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</si>
  <si>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</si>
  <si>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</si>
  <si>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</si>
  <si>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</si>
  <si>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</si>
  <si>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</si>
  <si>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</si>
  <si>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</si>
  <si>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</si>
  <si>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</si>
  <si>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</si>
  <si>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</si>
  <si>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</si>
  <si>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</si>
  <si>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</si>
  <si>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</si>
  <si>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</si>
  <si>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</si>
  <si>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</si>
  <si>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</si>
  <si>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</si>
  <si>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</si>
  <si>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</si>
  <si>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</si>
  <si>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</si>
  <si>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</si>
  <si>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</si>
  <si>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</si>
  <si>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</si>
  <si>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</si>
  <si>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</si>
  <si>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</si>
  <si>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</si>
  <si>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</si>
  <si>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</si>
  <si>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</si>
  <si>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</si>
  <si>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</si>
  <si>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</si>
  <si>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</si>
  <si>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</si>
  <si>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</si>
  <si>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</si>
  <si>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</si>
  <si>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</si>
  <si>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</si>
  <si>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</si>
  <si>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</si>
  <si>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</si>
  <si>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</si>
  <si>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</si>
  <si>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</si>
  <si>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</si>
  <si>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</si>
  <si>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</si>
  <si>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</si>
  <si>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</si>
  <si>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</si>
  <si>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</si>
  <si>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</si>
  <si>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</si>
  <si>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</si>
  <si>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</si>
  <si>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</si>
  <si>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</si>
  <si>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</si>
  <si>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</si>
  <si>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</si>
  <si>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</si>
  <si>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</si>
  <si>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</si>
  <si>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</si>
  <si>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</si>
  <si>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</si>
  <si>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</si>
  <si>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</si>
  <si>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</si>
  <si>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</si>
  <si>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</si>
  <si>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</si>
  <si>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</si>
  <si>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</si>
  <si>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</si>
  <si>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</si>
  <si>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</si>
  <si>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</si>
  <si>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</si>
  <si>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</si>
  <si>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</si>
  <si>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</si>
  <si>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</si>
  <si>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</si>
  <si>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</si>
  <si>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</si>
  <si>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</si>
  <si>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</si>
  <si>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</si>
  <si>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</si>
  <si>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</si>
  <si>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</si>
  <si>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</si>
  <si>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</si>
  <si>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</si>
  <si>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</si>
  <si>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</si>
  <si>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</si>
  <si>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</si>
  <si>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</si>
  <si>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</si>
  <si>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</si>
  <si>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</si>
  <si>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</si>
  <si>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</si>
  <si>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</si>
  <si>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</si>
  <si>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</si>
  <si>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</si>
  <si>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</si>
  <si>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</si>
  <si>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</si>
  <si>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</si>
  <si>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</si>
  <si>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</si>
  <si>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</si>
  <si>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</si>
  <si>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</si>
  <si>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</si>
  <si>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</si>
  <si>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</si>
  <si>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</si>
  <si>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</si>
  <si>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</si>
  <si>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</si>
  <si>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</si>
  <si>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</si>
  <si>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</si>
  <si>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</si>
  <si>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</si>
  <si>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</si>
  <si>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</si>
  <si>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</si>
  <si>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</si>
  <si>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</si>
  <si>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</si>
  <si>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</si>
  <si>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</si>
  <si>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</si>
  <si>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</si>
  <si>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</si>
  <si>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</si>
  <si>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</si>
  <si>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</si>
  <si>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</si>
  <si>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</si>
  <si>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</si>
  <si>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</si>
  <si>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</si>
  <si>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</si>
  <si>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</si>
  <si>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</si>
  <si>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</si>
  <si>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</si>
  <si>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</si>
  <si>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</si>
  <si>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</si>
  <si>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</si>
  <si>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</si>
  <si>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</si>
  <si>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</si>
  <si>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</si>
  <si>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</si>
  <si>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</si>
  <si>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</si>
  <si>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</si>
  <si>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</si>
  <si>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</si>
  <si>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</si>
  <si>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</si>
  <si>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</si>
  <si>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</si>
  <si>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</si>
  <si>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</si>
  <si>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</si>
  <si>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</si>
  <si>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</si>
  <si>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</si>
  <si>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</si>
  <si>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</si>
  <si>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</si>
  <si>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</si>
  <si>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</si>
  <si>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</si>
  <si>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</si>
  <si>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</si>
  <si>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</si>
  <si>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</si>
  <si>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</si>
  <si>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</si>
  <si>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</si>
  <si>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</si>
  <si>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</si>
  <si>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</si>
  <si>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</si>
  <si>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</si>
  <si>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</si>
  <si>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</si>
  <si>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</si>
  <si>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</si>
  <si>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</si>
  <si>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</si>
  <si>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</si>
  <si>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</si>
  <si>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</si>
  <si>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</si>
  <si>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</si>
  <si>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</si>
  <si>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</si>
  <si>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</si>
  <si>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</si>
  <si>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</si>
  <si>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</si>
  <si>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</si>
  <si>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</si>
  <si>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</si>
  <si>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</si>
  <si>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</si>
  <si>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</si>
  <si>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</si>
  <si>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</si>
  <si>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</si>
  <si>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</si>
  <si>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</si>
  <si>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</si>
  <si>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</si>
  <si>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</si>
  <si>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</si>
  <si>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</si>
  <si>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</si>
  <si>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</si>
  <si>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</si>
  <si>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</si>
  <si>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</si>
  <si>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</si>
  <si>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</si>
  <si>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</si>
  <si>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</si>
  <si>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</si>
  <si>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</si>
  <si>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</si>
  <si>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</si>
  <si>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</si>
  <si>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</si>
  <si>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</si>
  <si>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</si>
  <si>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</si>
  <si>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</si>
  <si>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</si>
  <si>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</si>
  <si>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</si>
  <si>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</si>
  <si>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</si>
  <si>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</si>
  <si>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</si>
  <si>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</si>
  <si>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</si>
  <si>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</si>
  <si>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</si>
  <si>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</si>
  <si>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</si>
  <si>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</si>
  <si>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</si>
  <si>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</si>
  <si>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</si>
  <si>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</si>
  <si>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</si>
  <si>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</si>
  <si>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</si>
  <si>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</si>
  <si>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</si>
  <si>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</si>
  <si>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</si>
  <si>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</si>
  <si>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</si>
  <si>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</si>
  <si>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</si>
  <si>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</si>
  <si>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</si>
  <si>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</si>
  <si>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</si>
  <si>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</si>
  <si>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</si>
  <si>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</si>
  <si>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</si>
  <si>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</si>
  <si>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</si>
  <si>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</si>
  <si>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</si>
  <si>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</si>
  <si>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</si>
  <si>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</si>
  <si>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</si>
  <si>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</si>
  <si>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</si>
  <si>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</si>
  <si>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</si>
  <si>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</si>
  <si>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</si>
  <si>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</si>
  <si>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</si>
  <si>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</si>
  <si>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</si>
  <si>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</si>
  <si>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</si>
  <si>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</si>
  <si>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</si>
  <si>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</si>
  <si>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</si>
  <si>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</si>
  <si>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</si>
  <si>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</si>
  <si>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</si>
  <si>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</si>
  <si>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</si>
  <si>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</si>
  <si>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</si>
  <si>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</si>
  <si>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</si>
  <si>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</si>
  <si>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</si>
  <si>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</si>
  <si>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</si>
  <si>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</si>
  <si>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</si>
  <si>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</si>
  <si>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</si>
  <si>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</si>
  <si>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</si>
  <si>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</si>
  <si>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</si>
  <si>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</si>
  <si>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</si>
  <si>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</si>
  <si>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</si>
  <si>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</si>
  <si>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</si>
  <si>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</si>
  <si>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</si>
  <si>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</si>
  <si>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</si>
  <si>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</si>
  <si>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</si>
  <si>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</si>
  <si>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</si>
  <si>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</si>
  <si>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</si>
  <si>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</si>
  <si>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</si>
  <si>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</si>
  <si>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</si>
  <si>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</si>
  <si>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</si>
  <si>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</si>
  <si>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</si>
  <si>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</si>
  <si>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</si>
  <si>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</si>
  <si>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</si>
  <si>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</si>
  <si>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</si>
  <si>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</si>
  <si>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</si>
  <si>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</si>
  <si>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</si>
  <si>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</si>
  <si>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</si>
  <si>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</si>
  <si>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</si>
  <si>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</si>
  <si>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</si>
  <si>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</si>
  <si>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</si>
  <si>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</si>
  <si>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</si>
  <si>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</si>
  <si>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</si>
  <si>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</si>
  <si>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</si>
  <si>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</si>
  <si>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</si>
  <si>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</si>
  <si>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</si>
  <si>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</si>
  <si>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</si>
  <si>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</si>
  <si>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</si>
  <si>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</si>
  <si>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</si>
  <si>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</si>
  <si>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</si>
  <si>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</si>
  <si>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</si>
  <si>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</si>
  <si>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</si>
  <si>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</si>
  <si>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</si>
  <si>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</si>
  <si>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</si>
  <si>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</si>
  <si>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</si>
  <si>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</si>
  <si>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</si>
  <si>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</si>
  <si>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</si>
  <si>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</si>
  <si>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</si>
  <si>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</si>
  <si>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</si>
  <si>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</si>
  <si>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</si>
  <si>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</si>
  <si>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</si>
  <si>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</si>
  <si>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</si>
  <si>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</si>
  <si>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</si>
  <si>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</si>
  <si>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</si>
  <si>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</si>
  <si>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</si>
  <si>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</si>
  <si>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</si>
  <si>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</si>
  <si>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</si>
  <si>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</si>
  <si>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</si>
  <si>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</si>
  <si>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</si>
  <si>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</si>
  <si>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</si>
  <si>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</si>
  <si>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</si>
  <si>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</si>
  <si>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</si>
  <si>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</si>
  <si>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</si>
  <si>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</si>
  <si>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</si>
  <si>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</si>
  <si>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</si>
  <si>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</si>
  <si>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</si>
  <si>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</si>
  <si>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</si>
  <si>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</si>
  <si>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</si>
  <si>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</si>
  <si>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</si>
  <si>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</si>
  <si>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</si>
  <si>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</si>
  <si>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</si>
  <si>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</si>
  <si>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</si>
  <si>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</si>
  <si>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</si>
  <si>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</si>
  <si>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</si>
  <si>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</si>
  <si>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</si>
  <si>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</si>
  <si>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</si>
  <si>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</si>
  <si>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</si>
  <si>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</si>
  <si>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</si>
  <si>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</si>
  <si>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</si>
  <si>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</si>
  <si>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</si>
  <si>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</si>
  <si>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</si>
  <si>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</si>
  <si>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</si>
  <si>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</si>
  <si>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</si>
  <si>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</si>
  <si>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</si>
  <si>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</si>
  <si>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</si>
  <si>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</si>
  <si>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</si>
  <si>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</si>
  <si>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</si>
  <si>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</si>
  <si>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</si>
  <si>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</si>
  <si>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</si>
  <si>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</si>
  <si>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</si>
  <si>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</si>
  <si>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</si>
  <si>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</si>
  <si>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</si>
  <si>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</si>
  <si>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</si>
  <si>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</si>
  <si>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</si>
  <si>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</si>
  <si>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</si>
  <si>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</si>
  <si>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</si>
  <si>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</si>
  <si>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</si>
  <si>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</si>
  <si>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</si>
  <si>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</si>
  <si>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</si>
  <si>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</si>
  <si>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</si>
  <si>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</si>
  <si>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</si>
  <si>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</si>
  <si>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</si>
  <si>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</si>
  <si>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</si>
  <si>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</si>
  <si>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</si>
  <si>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</si>
  <si>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</si>
  <si>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</si>
  <si>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</si>
  <si>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</si>
  <si>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</si>
  <si>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</si>
  <si>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</si>
  <si>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</si>
  <si>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</si>
  <si>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</si>
  <si>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</si>
  <si>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</si>
  <si>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</si>
  <si>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</si>
  <si>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</si>
  <si>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</si>
  <si>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</si>
  <si>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</si>
  <si>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</si>
  <si>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</si>
  <si>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</si>
  <si>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</si>
  <si>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</si>
  <si>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</si>
  <si>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</si>
  <si>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</si>
  <si>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</si>
  <si>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</si>
  <si>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</si>
  <si>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</si>
  <si>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</si>
  <si>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</si>
  <si>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</si>
  <si>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</si>
  <si>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</si>
  <si>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</si>
  <si>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</si>
  <si>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</si>
  <si>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</si>
  <si>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</si>
  <si>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</si>
  <si>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</si>
  <si>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</si>
  <si>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</si>
  <si>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</si>
  <si>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</si>
  <si>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</si>
  <si>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</si>
  <si>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</si>
  <si>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</si>
  <si>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</si>
  <si>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</si>
  <si>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</si>
  <si>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</si>
  <si>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</si>
  <si>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</si>
  <si>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</si>
  <si>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</si>
  <si>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</si>
  <si>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</si>
  <si>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</si>
  <si>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</si>
  <si>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</si>
  <si>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</si>
  <si>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</si>
  <si>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</si>
  <si>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</si>
  <si>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</si>
  <si>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</si>
  <si>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</si>
  <si>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</si>
  <si>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</si>
  <si>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</si>
  <si>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</si>
  <si>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</si>
  <si>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</si>
  <si>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</si>
  <si>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</si>
  <si>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</si>
  <si>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</si>
  <si>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</si>
  <si>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</si>
  <si>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</si>
  <si>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</si>
  <si>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</si>
  <si>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</si>
  <si>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</si>
  <si>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</si>
  <si>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</si>
  <si>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</si>
  <si>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</si>
  <si>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</si>
  <si>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</si>
  <si>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</si>
  <si>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</si>
  <si>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</si>
  <si>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</si>
  <si>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</si>
  <si>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</si>
  <si>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</si>
  <si>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</si>
  <si>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</si>
  <si>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</si>
  <si>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</si>
  <si>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</si>
  <si>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</si>
  <si>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</si>
  <si>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</si>
  <si>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</si>
  <si>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</si>
  <si>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</si>
  <si>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</si>
  <si>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</si>
  <si>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</si>
  <si>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</si>
  <si>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</si>
  <si>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</si>
  <si>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</si>
  <si>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</si>
  <si>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</si>
  <si>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</si>
  <si>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</si>
  <si>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</si>
  <si>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</si>
  <si>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</si>
  <si>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</si>
  <si>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</si>
  <si>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</si>
  <si>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</si>
  <si>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</si>
  <si>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</si>
  <si>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</si>
  <si>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</si>
  <si>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</si>
  <si>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</si>
  <si>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</si>
  <si>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</si>
  <si>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</si>
  <si>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</si>
  <si>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</si>
  <si>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</si>
  <si>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</si>
  <si>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</si>
  <si>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</si>
  <si>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</si>
  <si>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</si>
  <si>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</si>
  <si>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</si>
  <si>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</si>
  <si>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</si>
  <si>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</si>
  <si>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</si>
  <si>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</si>
  <si>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</si>
  <si>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</si>
  <si>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</si>
  <si>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</si>
  <si>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</si>
  <si>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</si>
  <si>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</si>
  <si>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</si>
  <si>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</si>
  <si>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</si>
  <si>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</si>
  <si>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</si>
  <si>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</si>
  <si>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</si>
  <si>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</si>
  <si>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</si>
  <si>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</si>
  <si>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</si>
  <si>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</si>
  <si>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</si>
  <si>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</si>
  <si>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</si>
  <si>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</si>
  <si>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</si>
  <si>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</si>
  <si>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</si>
  <si>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</si>
  <si>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</si>
  <si>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</si>
  <si>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</si>
  <si>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</si>
  <si>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</si>
  <si>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</si>
  <si>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</si>
  <si>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</si>
  <si>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</si>
  <si>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</si>
  <si>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</si>
  <si>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</si>
  <si>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</si>
  <si>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</si>
  <si>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</si>
  <si>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</si>
  <si>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</si>
  <si>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</si>
  <si>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</si>
  <si>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</si>
  <si>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</si>
  <si>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</si>
  <si>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</si>
  <si>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</si>
  <si>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</si>
  <si>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</si>
  <si>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</si>
  <si>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</si>
  <si>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</si>
  <si>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</si>
  <si>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</si>
  <si>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</si>
  <si>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</si>
  <si>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</si>
  <si>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</si>
  <si>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</si>
  <si>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</si>
  <si>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</si>
  <si>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</si>
  <si>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</si>
  <si>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</si>
  <si>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</si>
  <si>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</si>
  <si>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</si>
  <si>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</si>
  <si>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</si>
  <si>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</si>
  <si>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</si>
  <si>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</si>
  <si>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</si>
  <si>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</si>
  <si>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</si>
  <si>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</si>
  <si>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</si>
  <si>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</si>
  <si>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</si>
  <si>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</si>
  <si>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</si>
  <si>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</si>
  <si>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</si>
  <si>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</si>
  <si>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</si>
  <si>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</si>
  <si>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</si>
  <si>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</si>
  <si>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</si>
  <si>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</si>
  <si>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</si>
  <si>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</si>
  <si>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</si>
  <si>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</si>
  <si>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</si>
  <si>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</si>
  <si>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</si>
  <si>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</si>
  <si>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</si>
  <si>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</si>
  <si>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</si>
  <si>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</si>
  <si>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</si>
  <si>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</si>
  <si>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</si>
  <si>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</si>
  <si>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</si>
  <si>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</si>
  <si>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</si>
  <si>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</si>
  <si>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</si>
  <si>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</si>
  <si>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</si>
  <si>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</si>
  <si>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</si>
  <si>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</si>
  <si>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</si>
  <si>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</si>
  <si>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</si>
  <si>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</si>
  <si>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</si>
  <si>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</si>
  <si>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</si>
  <si>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</si>
  <si>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</si>
  <si>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</si>
  <si>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</si>
  <si>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</si>
  <si>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</si>
  <si>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</si>
  <si>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</si>
  <si>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</si>
  <si>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</si>
  <si>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</si>
  <si>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</si>
  <si>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</si>
  <si>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</si>
  <si>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</si>
  <si>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</si>
  <si>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</si>
  <si>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</si>
  <si>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</si>
  <si>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</si>
  <si>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</si>
  <si>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</si>
  <si>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</si>
  <si>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</si>
  <si>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</si>
  <si>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</si>
  <si>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</si>
  <si>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</si>
  <si>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</si>
  <si>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</si>
  <si>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</si>
  <si>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</si>
  <si>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</si>
  <si>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</si>
  <si>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</si>
  <si>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</si>
  <si>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</si>
  <si>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</si>
  <si>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</si>
  <si>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</si>
  <si>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</si>
  <si>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</si>
  <si>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</si>
  <si>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</si>
  <si>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</si>
  <si>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</si>
  <si>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</si>
  <si>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</si>
  <si>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</si>
  <si>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</si>
  <si>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</si>
  <si>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</si>
  <si>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</si>
  <si>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</si>
  <si>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</si>
  <si>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</si>
  <si>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</si>
  <si>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</si>
  <si>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</si>
  <si>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</si>
  <si>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</si>
  <si>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</si>
  <si>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</si>
  <si>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</si>
  <si>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</si>
  <si>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</si>
  <si>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</si>
  <si>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</si>
  <si>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</si>
  <si>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</si>
  <si>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</si>
  <si>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</si>
  <si>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</si>
  <si>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</si>
  <si>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</si>
  <si>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</si>
  <si>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</si>
  <si>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</si>
  <si>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</si>
  <si>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</si>
  <si>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</si>
  <si>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</si>
  <si>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</si>
  <si>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</si>
  <si>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</si>
  <si>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</si>
  <si>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</si>
  <si>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</si>
  <si>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</si>
  <si>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</si>
  <si>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</si>
  <si>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</si>
  <si>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</si>
  <si>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</si>
  <si>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</si>
  <si>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</si>
  <si>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</si>
  <si>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</si>
  <si>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</si>
  <si>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</si>
  <si>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</si>
  <si>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</si>
  <si>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</si>
  <si>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</si>
  <si>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</si>
  <si>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</si>
  <si>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</si>
  <si>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</si>
  <si>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</si>
  <si>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</si>
  <si>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</si>
  <si>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</si>
  <si>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</si>
  <si>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</si>
  <si>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</si>
  <si>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</si>
  <si>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</si>
  <si>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</si>
  <si>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</si>
  <si>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</si>
  <si>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</si>
  <si>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</si>
  <si>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</si>
  <si>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</si>
  <si>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</si>
  <si>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</si>
  <si>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</si>
  <si>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</si>
  <si>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</si>
  <si>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</si>
  <si>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</si>
  <si>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</si>
  <si>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</si>
  <si>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</si>
  <si>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</si>
  <si>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</si>
  <si>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</si>
  <si>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</si>
  <si>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</si>
  <si>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</si>
  <si>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</si>
  <si>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</si>
  <si>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</si>
  <si>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</si>
  <si>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</si>
  <si>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</si>
  <si>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</si>
  <si>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</si>
  <si>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</si>
  <si>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</si>
  <si>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</si>
  <si>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</si>
  <si>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</si>
  <si>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</si>
  <si>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</si>
  <si>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</si>
  <si>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</si>
  <si>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</si>
  <si>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</si>
  <si>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</si>
  <si>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</si>
  <si>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</si>
  <si>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</si>
  <si>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</si>
  <si>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</si>
  <si>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</si>
  <si>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</si>
  <si>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</si>
  <si>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</si>
  <si>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</si>
  <si>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</si>
  <si>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</si>
  <si>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</si>
  <si>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</si>
  <si>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</si>
  <si>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</si>
  <si>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</si>
  <si>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</si>
  <si>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</si>
  <si>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</si>
  <si>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</si>
  <si>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</si>
  <si>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</si>
  <si>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</si>
  <si>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</si>
  <si>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</si>
  <si>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</si>
  <si>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</si>
  <si>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</si>
  <si>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</si>
  <si>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</si>
  <si>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</si>
  <si>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</si>
  <si>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</si>
  <si>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</si>
  <si>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</si>
  <si>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</si>
  <si>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</si>
  <si>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</si>
  <si>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</si>
  <si>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</si>
  <si>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</si>
  <si>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</si>
  <si>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</si>
  <si>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</si>
  <si>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</si>
  <si>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</si>
  <si>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</si>
  <si>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</si>
  <si>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</si>
  <si>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</si>
  <si>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</si>
  <si>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</si>
  <si>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</si>
  <si>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</si>
  <si>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</si>
  <si>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</si>
  <si>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</si>
  <si>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</si>
  <si>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</si>
  <si>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</si>
  <si>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</si>
  <si>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</si>
  <si>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</si>
  <si>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</si>
  <si>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</si>
  <si>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</si>
  <si>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</si>
  <si>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</si>
  <si>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</si>
  <si>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</si>
  <si>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</si>
  <si>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</si>
  <si>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</si>
  <si>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</si>
  <si>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</si>
  <si>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</si>
  <si>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</si>
  <si>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</si>
  <si>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</si>
  <si>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</si>
  <si>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</si>
  <si>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</si>
  <si>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</si>
  <si>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</si>
  <si>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</si>
  <si>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</si>
  <si>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</si>
  <si>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</si>
  <si>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</si>
  <si>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</si>
  <si>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</si>
  <si>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</si>
  <si>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</si>
  <si>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</si>
  <si>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</si>
  <si>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</si>
  <si>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</si>
  <si>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</si>
  <si>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</si>
  <si>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</si>
  <si>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</si>
  <si>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</si>
  <si>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</si>
  <si>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</si>
  <si>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</si>
  <si>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</si>
  <si>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</si>
  <si>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</si>
  <si>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</si>
  <si>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</si>
  <si>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</si>
  <si>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</si>
  <si>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</si>
  <si>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</si>
  <si>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</si>
  <si>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</si>
  <si>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</si>
  <si>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</si>
  <si>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</si>
  <si>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</si>
  <si>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</si>
  <si>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</si>
  <si>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</si>
  <si>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</si>
  <si>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</si>
  <si>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</si>
  <si>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</si>
  <si>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</si>
  <si>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</si>
  <si>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</si>
  <si>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</si>
  <si>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</si>
  <si>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</si>
  <si>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</si>
  <si>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</si>
  <si>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</si>
  <si>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</si>
  <si>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</si>
  <si>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</si>
  <si>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</si>
  <si>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</si>
  <si>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</si>
  <si>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</si>
  <si>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</si>
  <si>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</si>
  <si>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</si>
  <si>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</si>
  <si>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</si>
  <si>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</si>
  <si>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</si>
  <si>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</si>
  <si>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</si>
  <si>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</si>
  <si>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</si>
  <si>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</si>
  <si>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</si>
  <si>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</si>
  <si>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</si>
  <si>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</si>
  <si>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</si>
  <si>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</si>
  <si>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</si>
  <si>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</si>
  <si>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</si>
  <si>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</si>
  <si>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</si>
  <si>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</si>
  <si>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</si>
  <si>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</si>
  <si>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</si>
  <si>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</si>
  <si>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</si>
  <si>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</si>
  <si>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</si>
  <si>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</si>
  <si>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</si>
  <si>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</si>
  <si>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</si>
  <si>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</si>
  <si>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</si>
  <si>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</si>
  <si>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</si>
  <si>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</si>
  <si>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</si>
  <si>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</si>
  <si>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</si>
  <si>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</si>
  <si>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</si>
  <si>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</si>
  <si>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</si>
  <si>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</si>
  <si>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</si>
  <si>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</si>
  <si>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</si>
  <si>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</si>
  <si>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</si>
  <si>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</si>
  <si>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</si>
  <si>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</si>
  <si>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</si>
  <si>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</si>
  <si>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</si>
  <si>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</si>
  <si>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</si>
  <si>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</si>
  <si>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</si>
  <si>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</si>
  <si>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</si>
  <si>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</si>
  <si>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</si>
  <si>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</si>
  <si>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</si>
  <si>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</si>
  <si>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</si>
  <si>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</si>
  <si>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</si>
  <si>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</si>
  <si>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</si>
  <si>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</si>
  <si>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</si>
  <si>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</si>
  <si>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</si>
  <si>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</si>
  <si>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</si>
  <si>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</si>
  <si>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</si>
  <si>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</si>
  <si>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</si>
  <si>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</si>
  <si>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</si>
  <si>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</si>
  <si>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</si>
  <si>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</si>
  <si>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</si>
  <si>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</si>
  <si>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</si>
  <si>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</si>
  <si>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</si>
  <si>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</si>
  <si>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</si>
  <si>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</si>
  <si>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</si>
  <si>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</si>
  <si>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</si>
  <si>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</si>
  <si>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</si>
  <si>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</si>
  <si>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</si>
  <si>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</si>
  <si>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</si>
  <si>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</si>
  <si>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</si>
  <si>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</si>
  <si>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</si>
  <si>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</si>
  <si>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</si>
  <si>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</si>
  <si>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</si>
  <si>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</si>
  <si>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</si>
  <si>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</si>
  <si>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</si>
  <si>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</si>
  <si>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</si>
  <si>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</si>
  <si>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</si>
  <si>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</si>
  <si>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</si>
  <si>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</si>
  <si>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</si>
  <si>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</si>
  <si>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</si>
  <si>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</si>
  <si>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</si>
  <si>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</si>
  <si>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</si>
  <si>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</si>
  <si>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</si>
  <si>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</si>
  <si>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</si>
  <si>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</si>
  <si>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</si>
  <si>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</si>
  <si>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</si>
  <si>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</si>
  <si>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</si>
  <si>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</si>
  <si>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</si>
  <si>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</si>
  <si>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</si>
  <si>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</si>
  <si>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</si>
  <si>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</si>
  <si>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</si>
  <si>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</si>
  <si>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</si>
  <si>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</si>
  <si>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</si>
  <si>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</si>
  <si>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</si>
  <si>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</si>
  <si>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</si>
  <si>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</si>
  <si>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</si>
  <si>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</si>
  <si>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</si>
  <si>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</si>
  <si>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</si>
  <si>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</si>
  <si>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</si>
  <si>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</si>
  <si>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</si>
  <si>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</si>
  <si>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</si>
  <si>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</si>
  <si>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</si>
  <si>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</si>
  <si>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</si>
  <si>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</si>
  <si>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</si>
  <si>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</si>
  <si>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</si>
  <si>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</si>
  <si>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</si>
  <si>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</si>
  <si>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</si>
  <si>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</si>
  <si>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</si>
  <si>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</si>
  <si>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</si>
  <si>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</si>
  <si>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</si>
  <si>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</si>
  <si>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</si>
  <si>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</si>
  <si>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</si>
  <si>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</si>
  <si>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</si>
  <si>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</si>
  <si>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</si>
  <si>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</si>
  <si>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</si>
  <si>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</si>
  <si>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</si>
  <si>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</si>
  <si>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</si>
  <si>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</si>
  <si>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</si>
  <si>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</si>
  <si>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</si>
  <si>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</si>
  <si>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</si>
  <si>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</si>
  <si>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</si>
  <si>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</si>
  <si>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</si>
  <si>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</si>
  <si>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</si>
  <si>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</si>
  <si>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</si>
  <si>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</si>
  <si>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</si>
  <si>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</si>
  <si>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</si>
  <si>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</si>
  <si>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</si>
  <si>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</si>
  <si>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</si>
  <si>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</si>
  <si>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</si>
  <si>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</si>
  <si>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</si>
  <si>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</si>
  <si>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</si>
  <si>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</si>
  <si>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</si>
  <si>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</si>
  <si>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</si>
  <si>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</si>
  <si>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</si>
  <si>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</si>
  <si>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</si>
  <si>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</si>
  <si>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</si>
  <si>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</si>
  <si>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</si>
  <si>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</si>
  <si>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</si>
  <si>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</si>
  <si>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</si>
  <si>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</si>
  <si>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</si>
  <si>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</si>
  <si>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</si>
  <si>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</si>
  <si>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</si>
  <si>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</si>
  <si>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</si>
  <si>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</si>
  <si>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</si>
  <si>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</si>
  <si>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</si>
  <si>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</si>
  <si>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</si>
  <si>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</si>
  <si>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</si>
  <si>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</si>
  <si>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</si>
  <si>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</si>
  <si>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</si>
  <si>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</si>
  <si>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</si>
  <si>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</si>
  <si>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</si>
  <si>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</si>
  <si>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</si>
  <si>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</si>
  <si>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</si>
  <si>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</si>
  <si>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</si>
  <si>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</si>
  <si>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</si>
  <si>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</si>
  <si>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</si>
  <si>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</si>
  <si>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</si>
  <si>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</si>
  <si>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</si>
  <si>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</si>
  <si>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</si>
  <si>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</si>
  <si>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</si>
  <si>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</si>
  <si>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</si>
  <si>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</si>
  <si>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</si>
  <si>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</si>
  <si>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</si>
  <si>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</si>
  <si>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</si>
  <si>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</si>
  <si>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</si>
  <si>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</si>
  <si>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</si>
  <si>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</si>
  <si>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</si>
  <si>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</si>
  <si>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</si>
  <si>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</si>
  <si>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</si>
  <si>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</si>
  <si>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</si>
  <si>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</si>
  <si>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</si>
  <si>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</si>
  <si>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</si>
  <si>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</si>
  <si>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</si>
  <si>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</si>
  <si>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</si>
  <si>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</si>
  <si>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</si>
  <si>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</si>
  <si>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</si>
  <si>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</si>
  <si>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</si>
  <si>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</si>
  <si>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</si>
  <si>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</si>
  <si>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</si>
  <si>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</si>
  <si>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</si>
  <si>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</si>
  <si>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</si>
  <si>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</si>
  <si>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</si>
  <si>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</si>
  <si>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</si>
  <si>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</si>
  <si>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</si>
  <si>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</si>
  <si>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</si>
  <si>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</si>
  <si>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</si>
  <si>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</si>
  <si>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</si>
  <si>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</si>
  <si>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</si>
  <si>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</si>
  <si>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</si>
  <si>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</si>
  <si>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</si>
  <si>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</si>
  <si>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</si>
  <si>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</si>
  <si>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</si>
  <si>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</si>
  <si>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</si>
  <si>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</si>
  <si>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</si>
  <si>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</si>
  <si>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</si>
  <si>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</si>
  <si>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</si>
  <si>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</si>
  <si>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</si>
  <si>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</si>
  <si>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</si>
  <si>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</si>
  <si>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</si>
  <si>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</si>
  <si>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</si>
  <si>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</si>
  <si>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</si>
  <si>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</si>
  <si>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</si>
  <si>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</si>
  <si>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</si>
  <si>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</si>
  <si>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</si>
  <si>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</si>
  <si>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</si>
  <si>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</si>
  <si>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</si>
  <si>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</si>
  <si>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</si>
  <si>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</si>
  <si>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</si>
  <si>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</si>
  <si>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</si>
  <si>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</si>
  <si>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</si>
  <si>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</si>
  <si>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</si>
  <si>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</si>
  <si>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</si>
  <si>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</si>
  <si>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</si>
  <si>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</si>
  <si>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</si>
  <si>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</si>
  <si>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</si>
  <si>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</si>
  <si>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</si>
  <si>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</si>
  <si>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</si>
  <si>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</si>
  <si>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</si>
  <si>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</si>
  <si>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</si>
  <si>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</si>
  <si>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</si>
  <si>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</si>
  <si>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</si>
  <si>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</si>
  <si>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</si>
  <si>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</si>
  <si>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</si>
  <si>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</si>
  <si>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</si>
  <si>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</si>
  <si>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</si>
  <si>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</si>
  <si>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</si>
  <si>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</si>
  <si>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</si>
  <si>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</si>
  <si>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</si>
  <si>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</si>
  <si>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</si>
  <si>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</si>
  <si>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</si>
  <si>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</si>
  <si>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</si>
  <si>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</si>
  <si>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</si>
  <si>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</si>
  <si>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</si>
  <si>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</si>
  <si>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</si>
  <si>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</si>
  <si>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</si>
  <si>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</si>
  <si>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</si>
  <si>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</si>
  <si>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</si>
  <si>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</si>
  <si>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</si>
  <si>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</si>
  <si>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</si>
  <si>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</si>
  <si>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</si>
  <si>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</si>
  <si>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</si>
  <si>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</si>
  <si>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</si>
  <si>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</si>
  <si>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</si>
  <si>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</si>
  <si>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</si>
  <si>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</si>
  <si>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</si>
  <si>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</si>
  <si>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</si>
  <si>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</si>
  <si>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</si>
  <si>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</si>
  <si>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</si>
  <si>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</si>
  <si>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</si>
  <si>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</si>
  <si>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</si>
  <si>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</si>
  <si>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</si>
  <si>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</si>
  <si>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</si>
  <si>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</si>
  <si>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</si>
  <si>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</si>
  <si>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</si>
  <si>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</si>
  <si>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</si>
  <si>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</si>
  <si>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</si>
  <si>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</si>
  <si>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</si>
  <si>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</si>
  <si>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</si>
  <si>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</si>
  <si>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</si>
  <si>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</si>
  <si>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</si>
  <si>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</si>
  <si>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</si>
  <si>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</si>
  <si>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</si>
  <si>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</si>
  <si>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</si>
  <si>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</si>
  <si>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</si>
  <si>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</si>
  <si>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</si>
  <si>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</si>
  <si>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</si>
  <si>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</si>
  <si>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</si>
  <si>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</si>
  <si>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</si>
  <si>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</si>
  <si>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</si>
  <si>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</si>
  <si>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</si>
  <si>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</si>
  <si>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</si>
  <si>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</si>
  <si>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</si>
  <si>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</si>
  <si>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</si>
  <si>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</si>
  <si>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</si>
  <si>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</si>
  <si>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</si>
  <si>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</si>
  <si>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</si>
  <si>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</si>
  <si>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</si>
  <si>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</si>
  <si>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</si>
  <si>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</si>
  <si>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</si>
  <si>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</si>
  <si>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</si>
  <si>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</si>
  <si>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</si>
  <si>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</si>
  <si>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</si>
  <si>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</si>
  <si>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</si>
  <si>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</si>
  <si>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</si>
  <si>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</si>
  <si>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</si>
  <si>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</si>
  <si>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</si>
  <si>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</si>
  <si>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</si>
  <si>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</si>
  <si>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</si>
  <si>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</si>
  <si>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</si>
  <si>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</si>
  <si>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</si>
  <si>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</si>
  <si>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</si>
  <si>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</si>
  <si>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</si>
  <si>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</si>
  <si>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</si>
  <si>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</si>
  <si>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</si>
  <si>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</si>
  <si>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</si>
  <si>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</si>
  <si>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</si>
  <si>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</si>
  <si>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</si>
  <si>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</si>
  <si>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</si>
  <si>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</si>
  <si>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</si>
  <si>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</si>
  <si>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</si>
  <si>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</si>
  <si>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</si>
  <si>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</si>
  <si>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</si>
  <si>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</si>
  <si>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</si>
  <si>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</si>
  <si>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</si>
  <si>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</si>
  <si>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</si>
  <si>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</si>
  <si>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</si>
  <si>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</si>
  <si>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</si>
  <si>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</si>
  <si>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</si>
  <si>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</si>
  <si>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</si>
  <si>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</si>
  <si>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</si>
  <si>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</si>
  <si>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</si>
  <si>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</si>
  <si>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</si>
  <si>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</si>
  <si>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</si>
  <si>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</si>
  <si>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</si>
  <si>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</si>
  <si>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</si>
  <si>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</si>
  <si>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</si>
  <si>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</si>
  <si>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</si>
  <si>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</si>
  <si>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</si>
  <si>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</si>
  <si>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</si>
  <si>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</si>
  <si>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</si>
  <si>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</si>
  <si>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</si>
  <si>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</si>
  <si>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</si>
  <si>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</si>
  <si>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</si>
  <si>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</si>
  <si>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</si>
  <si>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</si>
  <si>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</si>
  <si>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</si>
  <si>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</si>
  <si>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</si>
  <si>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</si>
  <si>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</si>
  <si>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</si>
  <si>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</si>
  <si>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</si>
  <si>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</si>
  <si>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</si>
  <si>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</si>
  <si>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</si>
  <si>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</si>
  <si>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</si>
  <si>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</si>
  <si>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</si>
  <si>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</si>
  <si>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</si>
  <si>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</si>
  <si>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</si>
  <si>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</si>
  <si>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</si>
  <si>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</si>
  <si>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</si>
  <si>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</si>
  <si>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</si>
  <si>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</si>
  <si>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</si>
  <si>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</si>
  <si>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</si>
  <si>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</si>
  <si>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</si>
  <si>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</si>
  <si>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</si>
  <si>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</si>
  <si>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</si>
  <si>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</si>
  <si>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</si>
  <si>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</si>
  <si>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</si>
  <si>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</si>
  <si>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</si>
  <si>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</si>
  <si>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</si>
  <si>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</si>
  <si>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</si>
  <si>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</si>
  <si>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</si>
  <si>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</si>
  <si>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</si>
  <si>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</si>
  <si>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</si>
  <si>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</si>
  <si>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</si>
  <si>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</si>
  <si>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</si>
  <si>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</si>
  <si>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</si>
  <si>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</si>
  <si>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</si>
  <si>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</si>
  <si>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</si>
  <si>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</si>
  <si>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</si>
  <si>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</si>
  <si>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</si>
  <si>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</si>
  <si>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</si>
  <si>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</si>
  <si>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</si>
  <si>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</si>
  <si>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</si>
  <si>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</si>
  <si>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</si>
  <si>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</si>
  <si>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</si>
  <si>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</si>
  <si>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</si>
  <si>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</si>
  <si>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</si>
  <si>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</si>
  <si>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</si>
  <si>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</si>
  <si>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</si>
  <si>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</si>
  <si>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</si>
  <si>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</si>
  <si>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</si>
  <si>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</si>
  <si>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</si>
  <si>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</si>
  <si>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</si>
  <si>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</si>
  <si>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</si>
  <si>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</si>
  <si>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</si>
  <si>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</si>
  <si>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</si>
  <si>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</si>
  <si>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</si>
  <si>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</si>
  <si>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</si>
  <si>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</si>
  <si>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</si>
  <si>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</si>
  <si>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</si>
  <si>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</si>
  <si>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</si>
  <si>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</si>
  <si>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</si>
  <si>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</si>
  <si>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</si>
  <si>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</si>
  <si>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</si>
  <si>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</si>
  <si>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</si>
  <si>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</si>
  <si>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</si>
  <si>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</si>
  <si>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</si>
  <si>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</si>
  <si>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</si>
  <si>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</si>
  <si>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</si>
  <si>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</si>
  <si>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</si>
  <si>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</si>
  <si>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</si>
  <si>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</si>
  <si>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</si>
  <si>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</si>
  <si>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</si>
  <si>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</si>
  <si>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</si>
  <si>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</si>
  <si>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</si>
  <si>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</si>
  <si>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</si>
  <si>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</si>
  <si>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</si>
  <si>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</si>
  <si>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</si>
  <si>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</si>
  <si>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</si>
  <si>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</si>
  <si>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</si>
  <si>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</si>
  <si>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</si>
  <si>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</si>
  <si>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</si>
  <si>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</si>
  <si>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</si>
  <si>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</si>
  <si>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</si>
  <si>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</si>
  <si>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</si>
  <si>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</si>
  <si>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</si>
  <si>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</si>
  <si>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</si>
  <si>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</si>
  <si>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</si>
  <si>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</si>
  <si>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</si>
  <si>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</si>
  <si>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</si>
  <si>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</si>
  <si>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</si>
  <si>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</si>
  <si>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</si>
  <si>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</si>
  <si>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</si>
  <si>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</si>
  <si>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</si>
  <si>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</si>
  <si>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</si>
  <si>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</si>
  <si>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</si>
  <si>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</si>
  <si>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</si>
  <si>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</si>
  <si>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</si>
  <si>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</si>
  <si>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</si>
  <si>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</si>
  <si>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</si>
  <si>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</si>
  <si>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</si>
  <si>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</si>
  <si>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</si>
  <si>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</si>
  <si>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</si>
  <si>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</si>
  <si>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</si>
  <si>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</si>
  <si>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</si>
  <si>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</si>
  <si>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</si>
  <si>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</si>
  <si>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</si>
  <si>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</si>
  <si>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</si>
  <si>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</si>
  <si>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</si>
  <si>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</si>
  <si>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</si>
  <si>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</si>
  <si>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</si>
  <si>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</si>
  <si>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</si>
  <si>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</si>
  <si>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</si>
  <si>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</si>
  <si>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</si>
  <si>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</si>
  <si>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</si>
  <si>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</si>
  <si>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</si>
  <si>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</si>
  <si>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</si>
  <si>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</si>
  <si>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</si>
  <si>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</si>
  <si>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</si>
  <si>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</si>
  <si>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</si>
  <si>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</si>
  <si>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</si>
  <si>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</si>
  <si>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</si>
  <si>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</si>
  <si>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</si>
  <si>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</si>
  <si>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</si>
  <si>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</si>
  <si>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</si>
  <si>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</si>
  <si>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</si>
  <si>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</si>
  <si>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</si>
  <si>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</si>
  <si>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</si>
  <si>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</si>
  <si>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</si>
  <si>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</si>
  <si>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</si>
  <si>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</si>
  <si>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</si>
  <si>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</si>
  <si>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</si>
  <si>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</si>
  <si>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</si>
  <si>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</si>
  <si>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</si>
  <si>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</si>
  <si>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</si>
  <si>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</si>
  <si>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</si>
  <si>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</si>
  <si>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</si>
  <si>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</si>
  <si>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</si>
  <si>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</si>
  <si>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</si>
  <si>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</si>
  <si>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</si>
  <si>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</si>
  <si>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</si>
  <si>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</si>
  <si>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</si>
  <si>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</si>
  <si>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</si>
  <si>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</si>
  <si>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</si>
  <si>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</si>
  <si>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</si>
  <si>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</si>
  <si>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</si>
  <si>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</si>
  <si>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</si>
  <si>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</si>
  <si>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</si>
  <si>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</si>
  <si>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</si>
  <si>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</si>
  <si>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</si>
  <si>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</si>
  <si>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</si>
  <si>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</si>
  <si>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</si>
  <si>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</si>
  <si>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</si>
  <si>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</si>
  <si>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</si>
  <si>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</si>
  <si>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</si>
  <si>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</si>
  <si>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</si>
  <si>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</si>
  <si>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</si>
  <si>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</si>
  <si>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</si>
  <si>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</si>
  <si>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</si>
  <si>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</si>
  <si>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</si>
  <si>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</si>
  <si>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</si>
  <si>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</si>
  <si>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</si>
  <si>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</si>
  <si>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</si>
  <si>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</si>
  <si>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</si>
  <si>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</si>
  <si>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</si>
  <si>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</si>
  <si>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</si>
  <si>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</si>
  <si>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</si>
  <si>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</si>
  <si>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</si>
  <si>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</si>
  <si>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</si>
  <si>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</si>
  <si>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</si>
  <si>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</si>
  <si>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</si>
  <si>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</si>
  <si>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</si>
  <si>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</si>
  <si>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</si>
  <si>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</si>
  <si>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</si>
  <si>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</si>
  <si>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</si>
  <si>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</si>
  <si>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</si>
  <si>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</si>
  <si>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</si>
  <si>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</si>
  <si>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</si>
  <si>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</si>
  <si>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</si>
  <si>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</si>
  <si>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</si>
  <si>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</si>
  <si>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</si>
  <si>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</si>
  <si>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</si>
  <si>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</si>
  <si>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</si>
  <si>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</si>
  <si>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</si>
  <si>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</si>
  <si>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</si>
  <si>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</si>
  <si>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</si>
  <si>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</si>
  <si>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</si>
  <si>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</si>
  <si>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</si>
  <si>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</si>
  <si>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</si>
  <si>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</si>
  <si>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</si>
  <si>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</si>
  <si>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</si>
  <si>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</si>
  <si>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</si>
  <si>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</si>
  <si>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</si>
  <si>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</si>
  <si>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</si>
  <si>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</si>
  <si>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</si>
  <si>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</si>
  <si>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</si>
  <si>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</si>
  <si>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</si>
  <si>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</si>
  <si>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</si>
  <si>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</si>
  <si>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</si>
  <si>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</si>
  <si>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</si>
  <si>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</si>
  <si>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</si>
  <si>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</si>
  <si>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</si>
  <si>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</si>
  <si>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</si>
  <si>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</si>
  <si>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</si>
  <si>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</si>
  <si>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</si>
  <si>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</si>
  <si>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</si>
  <si>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</si>
  <si>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</si>
  <si>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</si>
  <si>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</si>
  <si>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</si>
  <si>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</si>
  <si>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</si>
  <si>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</si>
  <si>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</si>
  <si>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</si>
  <si>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</si>
  <si>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</si>
  <si>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</si>
  <si>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</si>
  <si>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</si>
  <si>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</si>
  <si>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</si>
  <si>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</si>
  <si>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</si>
  <si>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</si>
  <si>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</si>
  <si>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</si>
  <si>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</si>
  <si>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</si>
  <si>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</si>
  <si>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</si>
  <si>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</si>
  <si>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</si>
  <si>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</si>
  <si>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</si>
  <si>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</si>
  <si>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</si>
  <si>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</si>
  <si>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</si>
  <si>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</si>
  <si>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</si>
  <si>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</si>
  <si>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</si>
  <si>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</si>
  <si>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</si>
  <si>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</si>
  <si>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</si>
  <si>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</si>
  <si>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</si>
  <si>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</si>
  <si>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</si>
  <si>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</si>
  <si>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</si>
  <si>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</si>
  <si>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</si>
  <si>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</si>
  <si>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</si>
  <si>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</si>
  <si>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</si>
  <si>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</si>
  <si>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</si>
  <si>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</si>
  <si>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</si>
  <si>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</si>
  <si>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</si>
  <si>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</si>
  <si>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</si>
  <si>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</si>
  <si>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</si>
  <si>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</si>
  <si>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</si>
  <si>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</si>
  <si>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</si>
  <si>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</si>
  <si>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</si>
  <si>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</si>
  <si>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</si>
  <si>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</si>
  <si>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</si>
  <si>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</si>
  <si>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</si>
  <si>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</si>
  <si>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</si>
  <si>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</si>
  <si>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</si>
  <si>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</si>
  <si>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</si>
  <si>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</si>
  <si>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</si>
  <si>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</si>
  <si>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</si>
  <si>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</si>
  <si>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</si>
  <si>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</si>
  <si>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</si>
  <si>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</si>
  <si>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</si>
  <si>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</si>
  <si>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</si>
  <si>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</si>
  <si>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</si>
  <si>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</si>
  <si>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</si>
  <si>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</si>
  <si>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</si>
  <si>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</si>
  <si>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</si>
  <si>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</si>
  <si>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</si>
  <si>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</si>
  <si>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</si>
  <si>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</si>
  <si>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</si>
  <si>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</si>
  <si>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</si>
  <si>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</si>
  <si>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</si>
  <si>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</si>
  <si>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</si>
  <si>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</si>
  <si>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</si>
  <si>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</si>
  <si>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</si>
  <si>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</si>
  <si>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</si>
  <si>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</si>
  <si>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</si>
  <si>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</si>
  <si>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</si>
  <si>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</si>
  <si>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</si>
  <si>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</si>
  <si>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</si>
  <si>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</si>
  <si>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</si>
  <si>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</si>
  <si>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</si>
  <si>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</si>
  <si>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</si>
  <si>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</si>
  <si>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</si>
  <si>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</si>
  <si>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</si>
  <si>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</si>
  <si>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</si>
  <si>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</si>
  <si>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</si>
  <si>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</si>
  <si>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</si>
  <si>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</si>
  <si>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</si>
  <si>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</si>
  <si>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</si>
  <si>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</si>
  <si>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</si>
  <si>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</si>
  <si>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</si>
  <si>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</si>
  <si>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</si>
  <si>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</si>
  <si>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</si>
  <si>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</si>
  <si>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</si>
  <si>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</si>
  <si>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</si>
  <si>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</si>
  <si>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</si>
  <si>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</si>
  <si>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</si>
  <si>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</si>
  <si>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</si>
  <si>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</si>
  <si>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</si>
  <si>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</si>
  <si>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</si>
  <si>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</si>
  <si>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</si>
  <si>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</si>
  <si>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</si>
  <si>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</si>
  <si>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</si>
  <si>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</si>
  <si>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</si>
  <si>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</si>
  <si>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</si>
  <si>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</si>
  <si>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</si>
  <si>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</si>
  <si>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</si>
  <si>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</si>
  <si>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</si>
  <si>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</si>
  <si>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</si>
  <si>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</si>
  <si>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</si>
  <si>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</si>
  <si>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</si>
  <si>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</si>
  <si>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</si>
  <si>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</si>
  <si>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</si>
  <si>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</si>
  <si>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</si>
  <si>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</si>
  <si>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</si>
  <si>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</si>
  <si>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</si>
  <si>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</si>
  <si>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</si>
  <si>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</si>
  <si>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</si>
  <si>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</si>
  <si>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</si>
  <si>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</si>
  <si>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</si>
  <si>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</si>
  <si>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</si>
  <si>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</si>
  <si>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</si>
  <si>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</si>
  <si>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</si>
  <si>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</si>
  <si>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</si>
  <si>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</si>
  <si>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</si>
  <si>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</si>
  <si>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</si>
  <si>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</si>
  <si>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</si>
  <si>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</si>
  <si>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</si>
  <si>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</si>
  <si>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</si>
  <si>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</si>
  <si>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</si>
  <si>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</si>
  <si>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</si>
  <si>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</si>
  <si>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</si>
  <si>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</si>
  <si>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</si>
  <si>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</si>
  <si>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</si>
  <si>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</si>
  <si>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</si>
  <si>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</si>
  <si>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</si>
  <si>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</si>
  <si>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</si>
  <si>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</si>
  <si>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</si>
  <si>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</si>
  <si>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</si>
  <si>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</si>
  <si>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</si>
  <si>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</si>
  <si>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</si>
  <si>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</si>
  <si>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</si>
  <si>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</si>
  <si>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</si>
  <si>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</si>
  <si>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</si>
  <si>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</si>
  <si>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</si>
  <si>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</si>
  <si>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</si>
  <si>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</si>
  <si>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</si>
  <si>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</si>
  <si>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</si>
  <si>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</si>
  <si>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</si>
  <si>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</si>
  <si>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</si>
  <si>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</si>
  <si>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</si>
  <si>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</si>
  <si>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</si>
  <si>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</si>
  <si>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</si>
  <si>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</si>
  <si>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</si>
  <si>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</si>
  <si>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</si>
  <si>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</si>
  <si>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</si>
  <si>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</si>
  <si>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</si>
  <si>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</si>
  <si>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</si>
  <si>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</si>
  <si>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</si>
  <si>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</si>
  <si>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</si>
  <si>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</si>
  <si>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</si>
  <si>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</si>
  <si>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</si>
  <si>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</si>
  <si>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</si>
  <si>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</si>
  <si>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</si>
  <si>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</si>
  <si>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</si>
  <si>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</si>
  <si>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</si>
  <si>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</si>
  <si>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</si>
  <si>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</si>
  <si>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</si>
  <si>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</si>
  <si>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</si>
  <si>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</si>
  <si>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</si>
  <si>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</si>
  <si>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</si>
  <si>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</si>
  <si>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</si>
  <si>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</si>
  <si>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</si>
  <si>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</si>
  <si>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</si>
  <si>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</si>
  <si>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</si>
  <si>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</si>
  <si>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</si>
  <si>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</si>
  <si>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</si>
  <si>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</si>
  <si>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</si>
  <si>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</si>
  <si>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</si>
  <si>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</si>
  <si>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</si>
  <si>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</si>
  <si>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</si>
  <si>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</si>
  <si>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</si>
  <si>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</si>
  <si>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</si>
  <si>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</si>
  <si>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</si>
  <si>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</si>
  <si>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</si>
  <si>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</si>
  <si>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</si>
  <si>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</si>
  <si>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</si>
  <si>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</si>
  <si>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</si>
  <si>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</si>
  <si>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</si>
  <si>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</si>
  <si>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</si>
  <si>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</si>
  <si>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</si>
  <si>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</si>
  <si>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</si>
  <si>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</si>
  <si>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</si>
  <si>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</si>
  <si>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</si>
  <si>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</si>
  <si>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</si>
  <si>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</si>
  <si>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</si>
  <si>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</si>
  <si>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</si>
  <si>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</si>
  <si>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</si>
  <si>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</si>
  <si>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</si>
  <si>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</si>
  <si>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</si>
  <si>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</si>
  <si>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</si>
  <si>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</si>
  <si>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</si>
  <si>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</si>
  <si>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</si>
  <si>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</si>
  <si>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</si>
  <si>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</si>
  <si>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</si>
  <si>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</si>
  <si>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</si>
  <si>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</si>
  <si>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</si>
  <si>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</si>
  <si>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</si>
  <si>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</si>
  <si>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</si>
  <si>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</si>
  <si>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</si>
  <si>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</si>
  <si>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</si>
  <si>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</si>
  <si>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</si>
  <si>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</si>
  <si>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</si>
  <si>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</si>
  <si>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</si>
  <si>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</si>
  <si>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</si>
  <si>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</si>
  <si>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</si>
  <si>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</si>
  <si>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</si>
  <si>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</si>
  <si>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</si>
  <si>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</si>
  <si>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</si>
  <si>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</si>
  <si>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</si>
  <si>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</si>
  <si>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</si>
  <si>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</si>
  <si>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</si>
  <si>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</si>
  <si>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</si>
  <si>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</si>
  <si>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</si>
  <si>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</si>
  <si>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</si>
  <si>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</si>
  <si>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</si>
  <si>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</si>
  <si>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</si>
  <si>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</si>
  <si>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</si>
  <si>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</si>
  <si>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</si>
  <si>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</si>
  <si>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</si>
  <si>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</si>
  <si>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</si>
  <si>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</si>
  <si>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</si>
  <si>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</si>
  <si>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</si>
  <si>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</si>
  <si>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</si>
  <si>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</si>
  <si>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</si>
  <si>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</si>
  <si>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</si>
  <si>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</si>
  <si>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</si>
  <si>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</si>
  <si>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</si>
  <si>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</si>
  <si>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</si>
  <si>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</si>
  <si>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</si>
  <si>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</si>
  <si>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</si>
  <si>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</si>
  <si>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</si>
  <si>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</si>
  <si>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</si>
  <si>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</si>
  <si>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</si>
  <si>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</si>
  <si>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</si>
  <si>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</si>
  <si>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</si>
  <si>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</si>
  <si>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</si>
  <si>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</si>
  <si>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</si>
  <si>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</si>
  <si>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</si>
  <si>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</si>
  <si>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</si>
  <si>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</si>
  <si>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</si>
  <si>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</si>
  <si>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</si>
  <si>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</si>
  <si>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</si>
  <si>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</si>
  <si>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</si>
  <si>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</si>
  <si>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</si>
  <si>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</si>
  <si>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</si>
  <si>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</si>
  <si>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</si>
  <si>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</si>
  <si>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</si>
  <si>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</si>
  <si>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</si>
  <si>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</si>
  <si>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</si>
  <si>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</si>
  <si>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</si>
  <si>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</si>
  <si>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</si>
  <si>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</si>
  <si>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</si>
  <si>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</si>
  <si>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</si>
  <si>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</si>
  <si>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</si>
  <si>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</si>
  <si>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</si>
  <si>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</si>
  <si>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</si>
  <si>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</si>
  <si>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</si>
  <si>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</si>
  <si>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</si>
  <si>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</si>
  <si>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</si>
  <si>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</si>
  <si>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</si>
  <si>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</si>
  <si>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</si>
  <si>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</si>
  <si>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</si>
  <si>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</si>
  <si>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</si>
  <si>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</si>
  <si>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</si>
  <si>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</si>
  <si>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</si>
  <si>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</si>
  <si>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</si>
  <si>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</si>
  <si>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</si>
  <si>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</si>
  <si>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</si>
  <si>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</si>
  <si>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</si>
  <si>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</si>
  <si>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</si>
  <si>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</si>
  <si>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</si>
  <si>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</si>
  <si>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</si>
  <si>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</si>
  <si>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</si>
  <si>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</si>
  <si>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</si>
  <si>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</si>
  <si>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</si>
  <si>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</si>
  <si>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</si>
  <si>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</si>
  <si>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</si>
  <si>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</si>
  <si>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</si>
  <si>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</si>
  <si>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</si>
  <si>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</si>
  <si>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</si>
  <si>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</si>
  <si>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</si>
  <si>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</si>
  <si>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</si>
  <si>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</si>
  <si>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</si>
  <si>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</si>
  <si>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</si>
  <si>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</si>
  <si>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</si>
  <si>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</si>
  <si>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</si>
  <si>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</si>
  <si>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</si>
  <si>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</si>
  <si>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</si>
  <si>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</si>
  <si>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</si>
  <si>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</si>
  <si>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</si>
  <si>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</si>
  <si>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</si>
  <si>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</si>
  <si>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</si>
  <si>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</si>
  <si>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</si>
  <si>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</si>
  <si>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</si>
  <si>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</si>
  <si>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</si>
  <si>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</si>
  <si>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</si>
  <si>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</si>
  <si>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</si>
  <si>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</si>
  <si>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</si>
  <si>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</si>
  <si>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</si>
  <si>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</si>
  <si>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</si>
  <si>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</si>
  <si>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</si>
  <si>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</si>
  <si>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</si>
  <si>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</si>
  <si>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</si>
  <si>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</si>
  <si>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</si>
  <si>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</si>
  <si>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</si>
  <si>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</si>
  <si>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</si>
  <si>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</si>
  <si>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</si>
  <si>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</si>
  <si>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</si>
  <si>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</si>
  <si>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</si>
  <si>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</si>
  <si>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</si>
  <si>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</si>
  <si>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</si>
  <si>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</si>
  <si>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</si>
  <si>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</si>
  <si>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</si>
  <si>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</si>
  <si>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</si>
  <si>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</si>
  <si>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</si>
  <si>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</si>
  <si>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</si>
  <si>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</si>
  <si>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</si>
  <si>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</si>
  <si>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</si>
  <si>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</si>
  <si>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</si>
  <si>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</si>
  <si>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</si>
  <si>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</si>
  <si>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</si>
  <si>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</si>
  <si>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</si>
  <si>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</si>
  <si>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</si>
  <si>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</si>
  <si>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</si>
  <si>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</si>
  <si>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</si>
  <si>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</si>
  <si>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</si>
  <si>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</si>
  <si>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</si>
  <si>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</si>
  <si>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</si>
  <si>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</si>
  <si>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</si>
  <si>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</si>
  <si>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</si>
  <si>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</si>
  <si>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</si>
  <si>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</si>
  <si>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</si>
  <si>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</si>
  <si>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</si>
  <si>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</si>
  <si>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</si>
  <si>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</si>
  <si>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</si>
  <si>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</si>
  <si>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</si>
  <si>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</si>
  <si>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</si>
  <si>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</si>
  <si>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</si>
  <si>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</si>
  <si>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</si>
  <si>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</si>
  <si>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</si>
  <si>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</si>
  <si>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</si>
  <si>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</si>
  <si>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</si>
  <si>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</si>
  <si>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</si>
  <si>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</si>
  <si>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</si>
  <si>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</si>
  <si>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</si>
  <si>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</si>
  <si>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</si>
  <si>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</si>
  <si>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</si>
  <si>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</si>
  <si>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</si>
  <si>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</si>
  <si>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</si>
  <si>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</si>
  <si>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</si>
  <si>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</si>
  <si>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</si>
  <si>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</si>
  <si>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</si>
  <si>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</si>
  <si>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</si>
  <si>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</si>
  <si>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</si>
  <si>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</si>
  <si>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</si>
  <si>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</si>
  <si>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</si>
  <si>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</si>
  <si>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</si>
  <si>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</si>
  <si>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</si>
  <si>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</si>
  <si>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</si>
  <si>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</si>
  <si>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</si>
  <si>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</si>
  <si>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</si>
  <si>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</si>
  <si>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</si>
  <si>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</si>
  <si>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</si>
  <si>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</si>
  <si>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</si>
  <si>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</si>
  <si>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</si>
  <si>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</si>
  <si>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</si>
  <si>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</si>
  <si>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</si>
  <si>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</si>
  <si>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</si>
  <si>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</si>
  <si>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</si>
  <si>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</si>
  <si>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</si>
  <si>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</si>
  <si>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</si>
  <si>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</si>
  <si>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</si>
  <si>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</si>
  <si>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</si>
  <si>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</si>
  <si>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</si>
  <si>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</si>
  <si>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</si>
  <si>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</si>
  <si>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</si>
  <si>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</si>
  <si>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</si>
  <si>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</si>
  <si>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</si>
  <si>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</si>
  <si>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</si>
  <si>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</si>
  <si>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</si>
  <si>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</si>
  <si>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</si>
  <si>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</si>
  <si>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</si>
  <si>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</si>
  <si>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</si>
  <si>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</si>
  <si>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</si>
  <si>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</si>
  <si>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</si>
  <si>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</si>
  <si>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</si>
  <si>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</si>
  <si>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</si>
  <si>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</si>
  <si>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</si>
  <si>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</si>
  <si>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</si>
  <si>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</si>
  <si>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</si>
  <si>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</si>
  <si>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</si>
  <si>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</si>
  <si>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</si>
  <si>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</si>
  <si>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</si>
  <si>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</si>
  <si>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</si>
  <si>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</si>
  <si>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</si>
  <si>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</si>
  <si>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</si>
  <si>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</si>
  <si>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</si>
  <si>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</si>
  <si>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</si>
  <si>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</si>
  <si>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</si>
  <si>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</si>
  <si>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</si>
  <si>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</si>
  <si>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</si>
  <si>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</si>
  <si>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</si>
  <si>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</si>
  <si>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</si>
  <si>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</si>
  <si>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</si>
  <si>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</si>
  <si>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</si>
  <si>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</si>
  <si>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</si>
  <si>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</si>
  <si>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</si>
  <si>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</si>
  <si>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</si>
  <si>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</si>
  <si>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</si>
  <si>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</si>
  <si>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</si>
  <si>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</si>
  <si>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</si>
  <si>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</si>
  <si>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</si>
  <si>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</si>
  <si>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</si>
  <si>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</si>
  <si>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</si>
  <si>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</si>
  <si>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</si>
  <si>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</si>
  <si>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</si>
  <si>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</si>
  <si>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</si>
  <si>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</si>
  <si>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</si>
  <si>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</si>
  <si>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</si>
  <si>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</si>
  <si>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</si>
  <si>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</si>
  <si>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</si>
  <si>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</si>
  <si>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</si>
  <si>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</si>
  <si>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</si>
  <si>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</si>
  <si>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</si>
  <si>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</si>
  <si>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</si>
  <si>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</si>
  <si>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</si>
  <si>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</si>
  <si>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</si>
  <si>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</si>
  <si>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</si>
  <si>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</si>
  <si>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</si>
  <si>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</si>
  <si>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</si>
  <si>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</si>
  <si>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</si>
  <si>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</si>
  <si>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</si>
  <si>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</si>
  <si>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</si>
  <si>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</si>
  <si>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</si>
  <si>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</si>
  <si>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</si>
  <si>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</si>
  <si>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</si>
  <si>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</si>
  <si>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</si>
  <si>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</si>
  <si>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</si>
  <si>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</si>
  <si>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</si>
  <si>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</si>
  <si>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</si>
  <si>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</si>
  <si>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</si>
  <si>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</si>
  <si>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</si>
  <si>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</si>
  <si>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</si>
  <si>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</si>
  <si>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</si>
  <si>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</si>
  <si>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</si>
  <si>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</si>
  <si>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</si>
  <si>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</si>
  <si>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</si>
  <si>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</si>
  <si>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</si>
  <si>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</si>
  <si>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</si>
  <si>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</si>
  <si>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</si>
  <si>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</si>
  <si>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</si>
  <si>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</si>
  <si>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</si>
  <si>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</si>
  <si>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</si>
  <si>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</si>
  <si>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</si>
  <si>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</si>
  <si>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</si>
  <si>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</si>
  <si>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</si>
  <si>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</si>
  <si>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</si>
  <si>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</si>
  <si>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</si>
  <si>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</si>
  <si>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</si>
  <si>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</si>
  <si>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</si>
  <si>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</si>
  <si>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</si>
  <si>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</si>
  <si>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</si>
  <si>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</si>
  <si>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</si>
  <si>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</si>
  <si>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</si>
  <si>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</si>
  <si>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</si>
  <si>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</si>
  <si>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</si>
  <si>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</si>
  <si>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</si>
  <si>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</si>
  <si>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</si>
  <si>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</si>
  <si>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</si>
  <si>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</si>
  <si>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</si>
  <si>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</si>
  <si>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</si>
  <si>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</si>
  <si>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</si>
  <si>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</si>
  <si>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</si>
  <si>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</si>
  <si>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</si>
  <si>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</si>
  <si>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</si>
  <si>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</si>
  <si>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</si>
  <si>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</si>
  <si>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</si>
  <si>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</si>
  <si>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</si>
  <si>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</si>
  <si>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</si>
  <si>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</si>
  <si>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</si>
  <si>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</si>
  <si>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</si>
  <si>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</si>
  <si>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</si>
  <si>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</si>
  <si>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</si>
  <si>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</si>
  <si>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</si>
  <si>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</si>
  <si>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</si>
  <si>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</si>
  <si>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</si>
  <si>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</si>
  <si>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</si>
  <si>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</si>
  <si>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</si>
  <si>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</si>
  <si>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</si>
  <si>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</si>
  <si>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</si>
  <si>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</si>
  <si>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</si>
  <si>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</si>
  <si>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</si>
  <si>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</si>
  <si>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</si>
  <si>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</si>
  <si>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</si>
  <si>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</si>
  <si>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</si>
  <si>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</si>
  <si>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</si>
  <si>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</si>
  <si>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</si>
  <si>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</si>
  <si>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</si>
  <si>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</si>
  <si>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</si>
  <si>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</si>
  <si>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</si>
  <si>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</si>
  <si>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</si>
  <si>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</si>
  <si>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</si>
  <si>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</si>
  <si>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</si>
  <si>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</si>
  <si>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</si>
  <si>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</si>
  <si>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</si>
  <si>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</si>
  <si>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</si>
  <si>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</si>
  <si>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</si>
  <si>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</si>
  <si>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</si>
  <si>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</si>
  <si>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</si>
  <si>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</si>
  <si>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</si>
  <si>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</si>
  <si>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</si>
  <si>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</si>
  <si>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</si>
  <si>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</si>
  <si>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</si>
  <si>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</si>
  <si>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</si>
  <si>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</si>
  <si>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</si>
  <si>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</si>
  <si>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</si>
  <si>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</si>
  <si>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</si>
  <si>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</si>
  <si>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</si>
  <si>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</si>
  <si>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</si>
  <si>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</si>
  <si>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</si>
  <si>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</si>
  <si>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</si>
  <si>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</si>
  <si>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</si>
  <si>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</si>
  <si>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</si>
  <si>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</si>
  <si>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</si>
  <si>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</si>
  <si>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</si>
  <si>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</si>
  <si>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</si>
  <si>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</si>
  <si>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</si>
  <si>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</si>
  <si>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</si>
  <si>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</si>
  <si>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</si>
  <si>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</si>
  <si>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</si>
  <si>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</si>
  <si>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</si>
  <si>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</si>
  <si>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</si>
  <si>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</si>
  <si>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</si>
  <si>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</si>
  <si>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</si>
  <si>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</si>
  <si>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</si>
  <si>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</si>
  <si>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</si>
  <si>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</si>
  <si>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</si>
  <si>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</si>
  <si>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</si>
  <si>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</si>
  <si>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</si>
  <si>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</si>
  <si>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</si>
  <si>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</si>
  <si>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</si>
  <si>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</si>
  <si>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</si>
  <si>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</si>
  <si>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</si>
  <si>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</si>
  <si>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</si>
  <si>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</si>
  <si>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</si>
  <si>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</si>
  <si>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</si>
  <si>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</si>
  <si>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</si>
  <si>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</si>
  <si>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</si>
  <si>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</si>
  <si>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</si>
  <si>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</si>
  <si>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</si>
  <si>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</si>
  <si>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</si>
  <si>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</si>
  <si>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</si>
  <si>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</si>
  <si>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</si>
  <si>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</si>
  <si>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</si>
  <si>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</si>
  <si>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</si>
  <si>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</si>
  <si>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</si>
  <si>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</si>
  <si>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</si>
  <si>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</si>
  <si>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</si>
  <si>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</si>
  <si>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</si>
  <si>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</si>
  <si>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</si>
  <si>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</si>
  <si>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</si>
  <si>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</si>
  <si>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</si>
  <si>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</si>
  <si>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</si>
  <si>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</si>
  <si>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</si>
  <si>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</si>
  <si>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</si>
  <si>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</si>
  <si>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</si>
  <si>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</si>
  <si>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</si>
  <si>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</si>
  <si>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</si>
  <si>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</si>
  <si>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</si>
  <si>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</si>
  <si>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</si>
  <si>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</si>
  <si>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</si>
  <si>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</si>
  <si>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</si>
  <si>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</si>
  <si>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</si>
  <si>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</si>
  <si>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</si>
  <si>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</si>
  <si>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</si>
  <si>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</si>
  <si>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</si>
  <si>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</si>
  <si>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</si>
  <si>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</si>
  <si>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</si>
  <si>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</si>
  <si>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</si>
  <si>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</si>
  <si>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</si>
  <si>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</si>
  <si>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</si>
  <si>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</si>
  <si>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</si>
  <si>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</si>
  <si>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</si>
  <si>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</si>
  <si>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</si>
  <si>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</si>
  <si>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</si>
  <si>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</si>
  <si>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</si>
  <si>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</si>
  <si>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</si>
  <si>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</si>
  <si>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</si>
  <si>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</si>
  <si>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</si>
  <si>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</si>
  <si>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</si>
  <si>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</si>
  <si>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</si>
  <si>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</si>
  <si>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</si>
  <si>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</si>
  <si>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</si>
  <si>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</si>
  <si>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</si>
  <si>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</si>
  <si>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</si>
  <si>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</si>
  <si>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</si>
  <si>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</si>
  <si>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</si>
  <si>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</si>
  <si>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</si>
  <si>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</si>
  <si>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</si>
  <si>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</si>
  <si>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</si>
  <si>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</si>
  <si>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</si>
  <si>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</si>
  <si>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</si>
  <si>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</si>
  <si>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</si>
  <si>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</si>
  <si>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</si>
  <si>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</si>
  <si>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</si>
  <si>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</si>
  <si>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</si>
  <si>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</si>
  <si>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</si>
  <si>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</si>
  <si>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</si>
  <si>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</si>
  <si>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</si>
  <si>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</si>
  <si>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</si>
  <si>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</si>
  <si>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</si>
  <si>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</si>
  <si>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</si>
  <si>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</si>
  <si>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</si>
  <si>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</si>
  <si>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</si>
  <si>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</si>
  <si>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</si>
  <si>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</si>
  <si>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</si>
  <si>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</si>
  <si>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</si>
  <si>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</si>
  <si>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</si>
  <si>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</si>
  <si>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</si>
  <si>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</si>
  <si>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</si>
  <si>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</si>
  <si>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</si>
  <si>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</si>
  <si>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</si>
  <si>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</si>
  <si>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</si>
  <si>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</si>
  <si>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</si>
  <si>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</si>
  <si>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</si>
  <si>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</si>
  <si>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</si>
  <si>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</si>
  <si>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</si>
  <si>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</si>
  <si>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</si>
  <si>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</si>
  <si>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</si>
  <si>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</si>
  <si>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</si>
  <si>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</si>
  <si>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</si>
  <si>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</si>
  <si>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</si>
  <si>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</si>
  <si>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</si>
  <si>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</si>
  <si>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</si>
  <si>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</si>
  <si>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</si>
  <si>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</si>
  <si>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</si>
  <si>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</si>
  <si>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</si>
  <si>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</si>
  <si>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</si>
  <si>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</si>
  <si>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</si>
  <si>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</si>
  <si>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</si>
  <si>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</si>
  <si>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</si>
  <si>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</si>
  <si>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</si>
  <si>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</si>
  <si>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</si>
  <si>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</si>
  <si>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</si>
  <si>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</si>
  <si>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</si>
  <si>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</si>
  <si>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</si>
  <si>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</si>
  <si>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</si>
  <si>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</si>
  <si>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</si>
  <si>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</si>
  <si>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</si>
  <si>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</si>
  <si>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</si>
  <si>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</si>
  <si>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</si>
  <si>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</si>
  <si>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</si>
  <si>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</si>
  <si>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</si>
  <si>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</si>
  <si>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</si>
  <si>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</si>
  <si>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</si>
  <si>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</si>
  <si>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</si>
  <si>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</si>
  <si>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</si>
  <si>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</si>
  <si>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</si>
  <si>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</si>
  <si>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</si>
  <si>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</si>
  <si>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</si>
  <si>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</si>
  <si>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</si>
  <si>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</si>
  <si>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</si>
  <si>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</si>
  <si>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</si>
  <si>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</si>
  <si>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</si>
  <si>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</si>
  <si>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</si>
  <si>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</si>
  <si>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</si>
  <si>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</si>
  <si>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</si>
  <si>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</si>
  <si>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</si>
  <si>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</si>
  <si>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</si>
  <si>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</si>
  <si>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</si>
  <si>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</si>
  <si>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</si>
  <si>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</si>
  <si>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</si>
  <si>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</si>
  <si>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</si>
  <si>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</si>
  <si>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</si>
  <si>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</si>
  <si>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</si>
  <si>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</si>
  <si>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</si>
  <si>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</si>
  <si>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</si>
  <si>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</si>
  <si>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</si>
  <si>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</si>
  <si>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</si>
  <si>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</si>
  <si>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</si>
  <si>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</si>
  <si>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</si>
  <si>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</si>
  <si>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</si>
  <si>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</si>
  <si>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</si>
  <si>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</si>
  <si>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</si>
  <si>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</si>
  <si>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</si>
  <si>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</si>
  <si>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</si>
  <si>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</si>
  <si>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</si>
  <si>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</si>
  <si>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</si>
  <si>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</si>
  <si>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</si>
  <si>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</si>
  <si>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</si>
  <si>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</si>
  <si>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</si>
  <si>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</si>
  <si>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</si>
  <si>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</si>
  <si>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</si>
  <si>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</si>
  <si>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</si>
  <si>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</si>
  <si>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</si>
  <si>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</si>
  <si>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</si>
  <si>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</si>
  <si>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</si>
  <si>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</si>
  <si>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</si>
  <si>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</si>
  <si>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</si>
  <si>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</si>
  <si>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</si>
  <si>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</si>
  <si>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</si>
  <si>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</si>
  <si>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</si>
  <si>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</si>
  <si>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</si>
  <si>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</si>
  <si>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</si>
  <si>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</si>
  <si>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</si>
  <si>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</si>
  <si>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</si>
  <si>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</si>
  <si>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</si>
  <si>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</si>
  <si>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</si>
  <si>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</si>
  <si>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</si>
  <si>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</si>
  <si>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</si>
  <si>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</si>
  <si>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</si>
  <si>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</si>
  <si>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</si>
  <si>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</si>
  <si>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</si>
  <si>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</si>
  <si>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</si>
  <si>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</si>
  <si>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</si>
  <si>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</si>
  <si>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</si>
  <si>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</si>
  <si>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</si>
  <si>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</si>
  <si>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</si>
  <si>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</si>
  <si>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</si>
  <si>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</si>
  <si>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</si>
  <si>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</si>
  <si>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</si>
  <si>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</si>
  <si>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</si>
  <si>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</si>
  <si>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</si>
  <si>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</si>
  <si>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</si>
  <si>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</si>
  <si>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</si>
  <si>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</si>
  <si>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</si>
  <si>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</si>
  <si>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</si>
  <si>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</si>
  <si>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</si>
  <si>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</si>
  <si>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</si>
  <si>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</si>
  <si>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</si>
  <si>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</si>
  <si>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</si>
  <si>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</si>
  <si>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</si>
  <si>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</si>
  <si>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</si>
  <si>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</si>
  <si>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</si>
  <si>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</si>
  <si>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</si>
  <si>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</si>
  <si>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</si>
  <si>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</si>
  <si>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</si>
  <si>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</si>
  <si>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</si>
  <si>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</si>
  <si>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</si>
  <si>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</si>
  <si>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</si>
  <si>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</si>
  <si>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</si>
  <si>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</si>
  <si>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</si>
  <si>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</si>
  <si>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</si>
  <si>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</si>
  <si>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</si>
  <si>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</si>
  <si>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</si>
  <si>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</si>
  <si>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</si>
  <si>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</si>
  <si>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</si>
  <si>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</si>
  <si>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</si>
  <si>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</si>
  <si>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</si>
  <si>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</si>
  <si>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</si>
  <si>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</si>
  <si>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</si>
  <si>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</si>
  <si>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</si>
  <si>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</si>
  <si>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</si>
  <si>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</si>
  <si>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</si>
  <si>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</si>
  <si>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</si>
  <si>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</si>
  <si>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</si>
  <si>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</si>
  <si>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</si>
  <si>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</si>
  <si>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</si>
  <si>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</si>
  <si>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</si>
  <si>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</si>
  <si>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</si>
  <si>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</si>
  <si>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</si>
  <si>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</si>
  <si>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</si>
  <si>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</si>
  <si>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</si>
  <si>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</si>
  <si>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</si>
  <si>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</si>
  <si>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</si>
  <si>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</si>
  <si>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</si>
  <si>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</si>
  <si>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</si>
  <si>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</si>
  <si>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</si>
  <si>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</si>
  <si>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</si>
  <si>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</si>
  <si>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</si>
  <si>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</si>
  <si>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</si>
  <si>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</si>
  <si>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</si>
  <si>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</si>
  <si>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</si>
  <si>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</si>
  <si>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</si>
  <si>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</si>
  <si>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</si>
  <si>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</si>
  <si>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</si>
  <si>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</si>
  <si>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</si>
  <si>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</si>
  <si>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</si>
  <si>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</si>
  <si>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</si>
  <si>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</si>
  <si>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</si>
  <si>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</si>
  <si>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</si>
  <si>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</si>
  <si>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</si>
  <si>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</si>
  <si>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</si>
  <si>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</si>
  <si>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</si>
  <si>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</si>
  <si>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</si>
  <si>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</si>
  <si>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</si>
  <si>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</si>
  <si>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</si>
  <si>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</si>
  <si>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</si>
  <si>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</si>
  <si>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</si>
  <si>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</si>
  <si>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</si>
  <si>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</si>
  <si>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</si>
  <si>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</si>
  <si>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</si>
  <si>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</si>
  <si>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</si>
  <si>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</si>
  <si>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</si>
  <si>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</si>
  <si>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</si>
  <si>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</si>
  <si>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</si>
  <si>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</si>
  <si>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</si>
  <si>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</si>
  <si>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</si>
  <si>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</si>
  <si>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</si>
  <si>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</si>
  <si>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</si>
  <si>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</si>
  <si>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</si>
  <si>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</si>
  <si>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</si>
  <si>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</si>
  <si>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</si>
  <si>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</si>
  <si>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</si>
  <si>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</si>
  <si>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</si>
  <si>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</si>
  <si>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</si>
  <si>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</si>
  <si>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</si>
  <si>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</si>
  <si>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</si>
  <si>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</si>
  <si>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</si>
  <si>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</si>
  <si>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</si>
  <si>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</si>
  <si>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</si>
  <si>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</si>
  <si>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</si>
  <si>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</si>
  <si>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</si>
  <si>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</si>
  <si>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</si>
  <si>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</si>
  <si>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</si>
  <si>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</si>
  <si>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</si>
  <si>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</si>
  <si>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</si>
  <si>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</si>
  <si>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</si>
  <si>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</si>
  <si>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</si>
  <si>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</si>
  <si>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</si>
  <si>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</si>
  <si>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</si>
  <si>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</si>
  <si>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</si>
  <si>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</si>
  <si>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</si>
  <si>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</si>
  <si>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</si>
  <si>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</si>
  <si>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</si>
  <si>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</si>
  <si>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</si>
  <si>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</si>
  <si>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</si>
  <si>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</si>
  <si>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</si>
  <si>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</si>
  <si>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</si>
  <si>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</si>
  <si>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</si>
  <si>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</si>
  <si>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</si>
  <si>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</si>
  <si>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</si>
  <si>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</si>
  <si>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</si>
  <si>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</si>
  <si>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</si>
  <si>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</si>
  <si>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</si>
  <si>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</si>
  <si>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</si>
  <si>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</si>
  <si>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</si>
  <si>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</si>
  <si>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</si>
  <si>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</si>
  <si>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</si>
  <si>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</si>
  <si>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</si>
  <si>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</si>
  <si>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</si>
  <si>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</si>
  <si>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</si>
  <si>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</si>
  <si>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</si>
  <si>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</si>
  <si>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</si>
  <si>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</si>
  <si>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</si>
  <si>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</si>
  <si>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</si>
  <si>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</si>
  <si>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</si>
  <si>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</si>
  <si>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</si>
  <si>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</si>
  <si>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</si>
  <si>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</si>
  <si>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</si>
  <si>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</si>
  <si>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</si>
  <si>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</si>
  <si>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</si>
  <si>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</si>
  <si>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</si>
  <si>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</si>
  <si>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</si>
  <si>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</si>
  <si>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</si>
  <si>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</si>
  <si>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</si>
  <si>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</si>
  <si>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</si>
  <si>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</si>
  <si>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</si>
  <si>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</si>
  <si>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</si>
  <si>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</si>
  <si>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</si>
  <si>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</si>
  <si>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</si>
  <si>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</si>
  <si>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</si>
  <si>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</si>
  <si>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</si>
  <si>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</si>
  <si>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</si>
  <si>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</si>
  <si>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</si>
  <si>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</si>
  <si>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</si>
  <si>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</si>
  <si>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</si>
  <si>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</si>
  <si>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</si>
  <si>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</si>
  <si>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</si>
  <si>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</si>
  <si>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</si>
  <si>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</si>
  <si>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</si>
  <si>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</si>
  <si>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</si>
  <si>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</si>
  <si>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</si>
  <si>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</si>
  <si>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</si>
  <si>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</si>
  <si>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</si>
  <si>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</si>
  <si>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</si>
  <si>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</si>
  <si>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</si>
  <si>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</si>
  <si>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</si>
  <si>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</si>
  <si>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</si>
  <si>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</si>
  <si>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</si>
  <si>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</si>
  <si>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</si>
  <si>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</si>
  <si>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</si>
  <si>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</si>
  <si>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</si>
  <si>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</si>
  <si>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</si>
  <si>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</si>
  <si>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</si>
  <si>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</si>
  <si>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</si>
  <si>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</si>
  <si>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</si>
  <si>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</si>
  <si>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</si>
  <si>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</si>
  <si>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</si>
  <si>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</si>
  <si>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</si>
  <si>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</si>
  <si>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</si>
  <si>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</si>
  <si>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</si>
  <si>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</si>
  <si>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</si>
  <si>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</si>
  <si>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</si>
  <si>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</si>
  <si>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</si>
  <si>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</si>
  <si>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</si>
  <si>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</si>
  <si>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</si>
  <si>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</si>
  <si>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</si>
  <si>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</si>
  <si>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</si>
  <si>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</si>
  <si>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</si>
  <si>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</si>
  <si>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</si>
  <si>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</si>
  <si>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</si>
  <si>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</si>
  <si>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</si>
  <si>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</si>
  <si>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</si>
  <si>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</si>
  <si>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</si>
  <si>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</si>
  <si>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</si>
  <si>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</si>
  <si>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</si>
  <si>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</si>
  <si>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</si>
  <si>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</si>
  <si>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</si>
  <si>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</si>
  <si>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</si>
  <si>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</si>
  <si>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</si>
  <si>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</si>
  <si>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</si>
  <si>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</si>
  <si>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</si>
  <si>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</si>
  <si>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</si>
  <si>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</si>
  <si>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</si>
  <si>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</si>
  <si>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</si>
  <si>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</si>
  <si>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</si>
  <si>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</si>
  <si>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</si>
  <si>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</si>
  <si>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</si>
  <si>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</si>
  <si>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</si>
  <si>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</si>
  <si>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</si>
  <si>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</si>
  <si>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</si>
  <si>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</si>
  <si>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</si>
  <si>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</si>
  <si>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</si>
  <si>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</si>
  <si>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</si>
  <si>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</si>
  <si>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</si>
  <si>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</si>
  <si>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</si>
  <si>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</si>
  <si>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</si>
  <si>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</si>
  <si>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</si>
  <si>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</si>
  <si>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</si>
  <si>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</si>
  <si>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</si>
  <si>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</si>
  <si>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</si>
  <si>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</si>
  <si>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</si>
  <si>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</si>
  <si>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</si>
  <si>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</si>
  <si>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</si>
  <si>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</si>
  <si>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</si>
  <si>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</si>
  <si>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</si>
  <si>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</si>
  <si>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</si>
  <si>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</si>
  <si>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</si>
  <si>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</si>
  <si>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</si>
  <si>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</si>
  <si>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</si>
  <si>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</si>
  <si>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</si>
  <si>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</si>
  <si>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</si>
  <si>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</si>
  <si>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</si>
  <si>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</si>
  <si>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</si>
  <si>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</si>
  <si>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</si>
  <si>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</si>
  <si>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</si>
  <si>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</si>
  <si>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</si>
  <si>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</si>
  <si>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</si>
  <si>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</si>
  <si>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</si>
  <si>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</si>
  <si>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</si>
  <si>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</si>
  <si>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</si>
  <si>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</si>
  <si>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</si>
  <si>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</si>
  <si>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</si>
  <si>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</si>
  <si>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</si>
  <si>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</si>
  <si>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</si>
  <si>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</si>
  <si>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</si>
  <si>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</si>
  <si>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</si>
  <si>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</si>
  <si>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</si>
  <si>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</si>
  <si>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</si>
  <si>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</si>
  <si>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</si>
  <si>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</si>
  <si>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</si>
  <si>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</si>
  <si>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</si>
  <si>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</si>
  <si>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</si>
  <si>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</si>
  <si>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</si>
  <si>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</si>
  <si>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</si>
  <si>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</si>
  <si>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</si>
  <si>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</si>
  <si>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</si>
  <si>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</si>
  <si>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</si>
  <si>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</si>
  <si>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</si>
  <si>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</si>
  <si>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</si>
  <si>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</si>
  <si>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</si>
  <si>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</si>
  <si>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</si>
  <si>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</si>
  <si>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</si>
  <si>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</si>
  <si>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</si>
  <si>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</si>
  <si>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</si>
  <si>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</si>
  <si>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</si>
  <si>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</si>
  <si>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</si>
  <si>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</si>
  <si>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</si>
  <si>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</si>
  <si>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</si>
  <si>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</si>
  <si>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</si>
  <si>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</si>
  <si>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</si>
  <si>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</si>
  <si>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</si>
  <si>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</si>
  <si>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</si>
  <si>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</si>
  <si>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</si>
  <si>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</si>
  <si>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</si>
  <si>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</si>
  <si>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</si>
  <si>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</si>
  <si>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</si>
  <si>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</si>
  <si>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</si>
  <si>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</si>
  <si>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</si>
  <si>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</si>
  <si>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</si>
  <si>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</si>
  <si>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</si>
  <si>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</si>
  <si>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</si>
  <si>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</si>
  <si>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</si>
  <si>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</si>
  <si>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</si>
  <si>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</si>
  <si>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</si>
  <si>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</si>
  <si>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</si>
  <si>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</si>
  <si>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</si>
  <si>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</si>
  <si>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</si>
  <si>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</si>
  <si>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</si>
  <si>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</si>
  <si>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</si>
  <si>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</si>
  <si>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</si>
  <si>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</si>
  <si>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</si>
  <si>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</si>
  <si>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</si>
  <si>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</si>
  <si>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</si>
  <si>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</si>
  <si>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</si>
  <si>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</si>
  <si>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</si>
  <si>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</si>
  <si>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</si>
  <si>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</si>
  <si>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</si>
  <si>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</si>
  <si>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</si>
  <si>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</si>
  <si>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</si>
  <si>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</si>
  <si>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</si>
  <si>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</si>
  <si>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</si>
  <si>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</si>
  <si>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</si>
  <si>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</si>
  <si>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</si>
  <si>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</si>
  <si>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</si>
  <si>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</si>
  <si>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</si>
  <si>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</si>
  <si>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</si>
  <si>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</si>
  <si>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</si>
  <si>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</si>
  <si>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</si>
  <si>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</si>
  <si>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</si>
  <si>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</si>
  <si>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</si>
  <si>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</si>
  <si>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</si>
  <si>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</si>
  <si>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</si>
  <si>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</si>
  <si>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</si>
  <si>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</si>
  <si>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</si>
  <si>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</si>
  <si>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</si>
  <si>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</si>
  <si>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</si>
  <si>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</si>
  <si>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</si>
  <si>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</si>
  <si>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</si>
  <si>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</si>
  <si>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</si>
  <si>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</si>
  <si>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</si>
  <si>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</si>
  <si>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</si>
  <si>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</si>
  <si>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</si>
  <si>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</si>
  <si>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</si>
  <si>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</si>
  <si>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</si>
  <si>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</si>
  <si>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</si>
  <si>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</si>
  <si>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</si>
  <si>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</si>
  <si>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</si>
  <si>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</si>
  <si>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</si>
  <si>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</si>
  <si>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</si>
  <si>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</si>
  <si>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</si>
  <si>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</si>
  <si>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</si>
  <si>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</si>
  <si>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</si>
  <si>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</si>
  <si>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</si>
  <si>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</si>
  <si>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</si>
  <si>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</si>
  <si>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</si>
  <si>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</si>
  <si>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</si>
  <si>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</si>
  <si>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</si>
  <si>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</si>
  <si>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</si>
  <si>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</si>
  <si>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</si>
  <si>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</si>
  <si>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</si>
  <si>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</si>
  <si>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</si>
  <si>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</si>
  <si>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</si>
  <si>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</si>
  <si>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</si>
  <si>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</si>
  <si>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</si>
  <si>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</si>
  <si>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</si>
  <si>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</si>
  <si>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</si>
  <si>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</si>
  <si>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</si>
  <si>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</si>
  <si>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</si>
  <si>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</si>
  <si>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</si>
  <si>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</si>
  <si>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</si>
  <si>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</si>
  <si>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</si>
  <si>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</si>
  <si>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</si>
  <si>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</si>
  <si>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</si>
  <si>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</si>
  <si>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</si>
  <si>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</si>
  <si>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</si>
  <si>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</si>
  <si>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</si>
  <si>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</si>
  <si>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</si>
  <si>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</si>
  <si>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</si>
  <si>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</si>
  <si>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</si>
  <si>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</si>
  <si>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</si>
  <si>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</si>
  <si>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</si>
  <si>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</si>
  <si>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</si>
  <si>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</si>
  <si>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</si>
  <si>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</si>
  <si>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</si>
  <si>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</si>
  <si>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</si>
  <si>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</si>
  <si>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</si>
  <si>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</si>
  <si>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</si>
  <si>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</si>
  <si>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</si>
  <si>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</si>
  <si>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</si>
  <si>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</si>
  <si>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</si>
  <si>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</si>
  <si>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</si>
  <si>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</si>
  <si>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</si>
  <si>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</si>
  <si>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</si>
  <si>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</si>
  <si>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</si>
  <si>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</si>
  <si>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</si>
  <si>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</si>
  <si>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</si>
  <si>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</si>
  <si>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</si>
  <si>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</si>
  <si>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</si>
  <si>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</si>
  <si>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</si>
  <si>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</si>
  <si>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</si>
  <si>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</si>
  <si>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</si>
  <si>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</si>
  <si>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</si>
  <si>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</si>
  <si>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</si>
  <si>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</si>
  <si>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</si>
  <si>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</si>
  <si>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</si>
  <si>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</si>
  <si>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</si>
  <si>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</si>
  <si>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</si>
  <si>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</si>
  <si>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</si>
  <si>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</si>
  <si>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</si>
  <si>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</si>
  <si>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</si>
  <si>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</si>
  <si>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</si>
  <si>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</si>
  <si>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</si>
  <si>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</si>
  <si>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</si>
  <si>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</si>
  <si>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</si>
  <si>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</si>
  <si>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</si>
  <si>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</si>
  <si>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</si>
  <si>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</si>
  <si>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</si>
  <si>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</si>
  <si>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</si>
  <si>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</si>
  <si>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</si>
  <si>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</si>
  <si>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</si>
  <si>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</si>
  <si>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</si>
  <si>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</si>
  <si>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</si>
  <si>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</si>
  <si>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</si>
  <si>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</si>
  <si>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</si>
  <si>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</si>
  <si>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</si>
  <si>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</si>
  <si>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</si>
  <si>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</si>
  <si>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</si>
  <si>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</si>
  <si>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</si>
  <si>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</si>
  <si>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</si>
  <si>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</si>
  <si>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</si>
  <si>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</si>
  <si>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</si>
  <si>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</si>
  <si>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</si>
  <si>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</si>
  <si>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</si>
  <si>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</si>
  <si>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</si>
  <si>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</si>
  <si>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</si>
  <si>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</si>
  <si>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</si>
  <si>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</si>
  <si>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</si>
  <si>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</si>
  <si>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</si>
  <si>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</si>
  <si>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</si>
  <si>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</si>
  <si>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</si>
  <si>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</si>
  <si>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</si>
  <si>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</si>
  <si>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</si>
  <si>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</si>
  <si>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</si>
  <si>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</si>
  <si>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</si>
  <si>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</si>
  <si>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</si>
  <si>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</si>
  <si>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</si>
  <si>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</si>
  <si>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</si>
  <si>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</si>
  <si>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</si>
  <si>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</si>
  <si>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</si>
  <si>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</si>
  <si>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</si>
  <si>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</si>
  <si>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</si>
  <si>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</si>
  <si>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</si>
  <si>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</si>
  <si>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</si>
  <si>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</si>
  <si>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</si>
  <si>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</si>
  <si>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</si>
  <si>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</si>
  <si>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</si>
  <si>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</si>
  <si>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</si>
  <si>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</si>
  <si>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</si>
  <si>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</si>
  <si>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</si>
  <si>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</si>
  <si>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</si>
  <si>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</si>
  <si>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</si>
  <si>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</si>
  <si>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</si>
  <si>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</si>
  <si>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</si>
  <si>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</si>
  <si>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</si>
  <si>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</si>
  <si>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</si>
  <si>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</si>
  <si>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</si>
  <si>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</si>
  <si>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</si>
  <si>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</si>
  <si>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</si>
  <si>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</si>
  <si>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</si>
  <si>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</si>
  <si>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</si>
  <si>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</si>
  <si>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</si>
  <si>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</si>
  <si>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</si>
  <si>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</si>
  <si>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</si>
  <si>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</si>
  <si>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</si>
  <si>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</si>
  <si>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</si>
  <si>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</si>
  <si>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</si>
  <si>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</si>
  <si>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</si>
  <si>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</si>
  <si>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</si>
  <si>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</si>
  <si>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</si>
  <si>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</si>
  <si>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</si>
  <si>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</si>
  <si>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</si>
  <si>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</si>
  <si>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</si>
  <si>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</si>
  <si>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</si>
  <si>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</si>
  <si>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</si>
  <si>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</si>
  <si>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</si>
  <si>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</si>
  <si>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</si>
  <si>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</si>
  <si>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</si>
  <si>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</si>
  <si>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</si>
  <si>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</si>
  <si>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</si>
  <si>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</si>
  <si>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</si>
  <si>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</si>
  <si>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</si>
  <si>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</si>
  <si>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</si>
  <si>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</si>
  <si>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</si>
  <si>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</si>
  <si>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</si>
  <si>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</si>
  <si>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</si>
  <si>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</si>
  <si>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</si>
  <si>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</si>
  <si>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</si>
  <si>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</si>
  <si>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</si>
  <si>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</si>
  <si>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</si>
  <si>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</si>
  <si>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</si>
  <si>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</si>
  <si>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</si>
  <si>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</si>
  <si>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</si>
  <si>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</si>
  <si>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</si>
  <si>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</si>
  <si>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</si>
  <si>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</si>
  <si>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</si>
  <si>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</si>
  <si>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</si>
  <si>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</si>
  <si>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</si>
  <si>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</si>
  <si>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</si>
  <si>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</si>
  <si>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</si>
  <si>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</si>
  <si>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</si>
  <si>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</si>
  <si>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</si>
  <si>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</si>
  <si>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</si>
  <si>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</si>
  <si>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</si>
  <si>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</si>
  <si>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</si>
  <si>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</si>
  <si>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</si>
  <si>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</si>
  <si>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</si>
  <si>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</si>
  <si>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</si>
  <si>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</si>
  <si>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</si>
  <si>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</si>
  <si>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</si>
  <si>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</si>
  <si>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</si>
  <si>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</si>
  <si>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</si>
  <si>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</si>
  <si>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</si>
  <si>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</si>
  <si>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</si>
  <si>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</si>
  <si>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</si>
  <si>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</si>
  <si>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</si>
  <si>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</si>
  <si>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</si>
  <si>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</si>
  <si>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</si>
  <si>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</si>
  <si>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</si>
  <si>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</si>
  <si>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</si>
  <si>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</si>
  <si>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</si>
  <si>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</si>
  <si>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</si>
  <si>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</si>
  <si>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</si>
  <si>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</si>
  <si>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</si>
  <si>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</si>
  <si>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</si>
  <si>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</si>
  <si>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</si>
  <si>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</si>
  <si>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</si>
  <si>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</si>
  <si>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</si>
  <si>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</si>
  <si>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</si>
  <si>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</si>
  <si>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</si>
  <si>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</si>
  <si>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</si>
  <si>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</si>
  <si>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</si>
  <si>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</si>
  <si>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</si>
  <si>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</si>
  <si>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</si>
  <si>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</si>
  <si>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</si>
  <si>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</si>
  <si>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</si>
  <si>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</si>
  <si>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</si>
  <si>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</si>
  <si>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</si>
  <si>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</si>
  <si>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</si>
  <si>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</si>
  <si>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</si>
  <si>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</si>
  <si>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</si>
  <si>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</si>
  <si>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</si>
  <si>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</si>
  <si>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</si>
  <si>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</si>
  <si>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</si>
  <si>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</si>
  <si>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</si>
  <si>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</si>
  <si>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</si>
  <si>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</si>
  <si>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</si>
  <si>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</si>
  <si>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</si>
  <si>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</si>
  <si>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</si>
  <si>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</si>
  <si>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</si>
  <si>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</si>
  <si>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</si>
  <si>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</si>
  <si>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</si>
  <si>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</si>
  <si>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</si>
  <si>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</si>
  <si>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</si>
  <si>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</si>
  <si>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</si>
  <si>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</si>
  <si>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</si>
  <si>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</si>
  <si>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</si>
  <si>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</si>
  <si>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</si>
  <si>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</si>
  <si>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</si>
  <si>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</si>
  <si>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</si>
  <si>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</si>
  <si>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</si>
  <si>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</si>
  <si>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</si>
  <si>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</si>
  <si>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</si>
  <si>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</si>
  <si>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</si>
  <si>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</si>
  <si>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</si>
  <si>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</si>
  <si>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</si>
  <si>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</si>
  <si>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</si>
  <si>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</si>
  <si>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</si>
  <si>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</si>
  <si>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</si>
  <si>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</si>
  <si>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</si>
  <si>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</si>
  <si>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</si>
  <si>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</si>
  <si>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</si>
  <si>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</si>
  <si>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</si>
  <si>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</si>
  <si>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</si>
  <si>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</si>
  <si>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</si>
  <si>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</si>
  <si>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</si>
  <si>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</si>
  <si>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</si>
  <si>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</si>
  <si>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</si>
  <si>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</si>
  <si>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</si>
  <si>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</si>
  <si>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</si>
  <si>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</si>
  <si>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</si>
  <si>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</si>
  <si>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</si>
  <si>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</si>
  <si>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</si>
  <si>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</si>
  <si>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</si>
  <si>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</si>
  <si>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</si>
  <si>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</si>
  <si>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</si>
  <si>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</si>
  <si>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</si>
  <si>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</si>
  <si>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</si>
  <si>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</si>
  <si>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</si>
  <si>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</si>
  <si>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</si>
  <si>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</si>
  <si>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</si>
  <si>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</si>
  <si>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</si>
  <si>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</si>
  <si>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</si>
  <si>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</si>
  <si>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</si>
  <si>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</si>
  <si>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</si>
  <si>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</si>
  <si>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</si>
  <si>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</si>
  <si>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</si>
  <si>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</si>
  <si>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</si>
  <si>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</si>
  <si>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</si>
  <si>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</si>
  <si>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</si>
  <si>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</si>
  <si>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</si>
  <si>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</si>
  <si>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</si>
  <si>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</si>
  <si>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</si>
  <si>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</si>
  <si>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</si>
  <si>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</si>
  <si>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</si>
  <si>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</si>
  <si>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</si>
  <si>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</si>
  <si>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</si>
  <si>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</si>
  <si>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</si>
  <si>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</si>
  <si>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</si>
  <si>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</si>
  <si>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</si>
  <si>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</si>
  <si>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</si>
  <si>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</si>
  <si>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</si>
  <si>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</si>
  <si>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</si>
  <si>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</si>
  <si>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</si>
  <si>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</si>
  <si>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</si>
  <si>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</si>
  <si>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</si>
  <si>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</si>
  <si>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</si>
  <si>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</si>
  <si>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</si>
  <si>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</si>
  <si>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</si>
  <si>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</si>
  <si>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</si>
  <si>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</si>
  <si>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</si>
  <si>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</si>
  <si>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</si>
  <si>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</si>
  <si>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</si>
  <si>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</si>
  <si>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</si>
  <si>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</si>
  <si>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</si>
  <si>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</si>
  <si>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</si>
  <si>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</si>
  <si>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</si>
  <si>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</si>
  <si>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</si>
  <si>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</si>
  <si>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</si>
  <si>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</si>
  <si>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</si>
  <si>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</si>
  <si>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</si>
  <si>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</si>
  <si>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</si>
  <si>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</si>
  <si>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</si>
  <si>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</si>
  <si>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</si>
  <si>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</si>
  <si>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</si>
  <si>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</si>
  <si>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</si>
  <si>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</si>
  <si>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</si>
  <si>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</si>
  <si>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</si>
  <si>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</si>
  <si>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</si>
  <si>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</si>
  <si>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</si>
  <si>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</si>
  <si>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</si>
  <si>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</si>
  <si>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</si>
  <si>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</si>
  <si>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</si>
  <si>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</si>
  <si>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</si>
  <si>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</si>
  <si>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</si>
  <si>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</si>
  <si>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</si>
  <si>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</si>
  <si>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</si>
  <si>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</si>
  <si>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</si>
  <si>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</si>
  <si>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</si>
  <si>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</si>
  <si>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</si>
  <si>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</si>
  <si>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</si>
  <si>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</si>
  <si>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</si>
  <si>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</si>
  <si>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</si>
  <si>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</si>
  <si>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</si>
  <si>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</si>
  <si>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</si>
  <si>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</si>
  <si>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</si>
  <si>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</si>
  <si>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</si>
  <si>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</si>
  <si>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</si>
  <si>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</si>
  <si>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</si>
  <si>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</si>
  <si>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</si>
  <si>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</si>
  <si>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</si>
  <si>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</si>
  <si>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</si>
  <si>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</si>
  <si>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</si>
  <si>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</si>
  <si>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</si>
  <si>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</si>
  <si>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</si>
  <si>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</si>
  <si>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</si>
  <si>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</si>
  <si>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</si>
  <si>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</si>
  <si>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</si>
  <si>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</si>
  <si>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</si>
  <si>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</si>
  <si>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</si>
  <si>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</si>
  <si>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</si>
  <si>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</si>
  <si>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</si>
  <si>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</si>
  <si>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</si>
  <si>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</si>
  <si>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</si>
  <si>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</si>
  <si>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</si>
  <si>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</si>
  <si>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</si>
  <si>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</si>
  <si>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</si>
  <si>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</si>
  <si>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</si>
  <si>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</si>
  <si>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</si>
  <si>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</si>
  <si>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</si>
  <si>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</si>
  <si>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</si>
  <si>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</si>
  <si>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</si>
  <si>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</si>
  <si>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</si>
  <si>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</si>
  <si>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</si>
  <si>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</si>
  <si>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</si>
  <si>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</si>
  <si>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</si>
  <si>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</si>
  <si>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</si>
  <si>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</si>
  <si>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</si>
  <si>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</si>
  <si>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</si>
  <si>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</si>
  <si>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</si>
  <si>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</si>
  <si>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</si>
  <si>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</si>
  <si>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</si>
  <si>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</si>
  <si>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</si>
  <si>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</si>
  <si>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</si>
  <si>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</si>
  <si>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</si>
  <si>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</si>
  <si>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</si>
  <si>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</si>
  <si>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</si>
  <si>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</si>
  <si>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</si>
  <si>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</si>
  <si>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</si>
  <si>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</si>
  <si>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</si>
  <si>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</si>
  <si>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</si>
  <si>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</si>
  <si>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</si>
  <si>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</si>
  <si>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</si>
  <si>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</si>
  <si>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</si>
  <si>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</si>
  <si>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</si>
  <si>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</si>
  <si>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</si>
  <si>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</si>
  <si>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</si>
  <si>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</si>
  <si>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</si>
  <si>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</si>
  <si>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</si>
  <si>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</si>
  <si>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</si>
  <si>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</si>
  <si>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</si>
  <si>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</si>
  <si>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</si>
  <si>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</si>
  <si>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</si>
  <si>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</si>
  <si>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</si>
  <si>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</si>
  <si>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</si>
  <si>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</si>
  <si>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</si>
  <si>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</si>
  <si>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</si>
  <si>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</si>
  <si>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</si>
  <si>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</si>
  <si>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</si>
  <si>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</si>
  <si>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</si>
  <si>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</si>
  <si>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</si>
  <si>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</si>
  <si>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</si>
  <si>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</si>
  <si>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</si>
  <si>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</si>
  <si>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</si>
  <si>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</si>
  <si>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</si>
  <si>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</si>
  <si>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</si>
  <si>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</si>
  <si>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</si>
  <si>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</si>
  <si>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</si>
  <si>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</si>
  <si>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</si>
  <si>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</si>
  <si>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</si>
  <si>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</si>
  <si>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</si>
  <si>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</si>
  <si>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</si>
  <si>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</si>
  <si>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</si>
  <si>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</si>
  <si>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</si>
  <si>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</si>
  <si>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</si>
  <si>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</si>
  <si>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</si>
  <si>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</si>
  <si>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</si>
  <si>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</si>
  <si>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</si>
  <si>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</si>
  <si>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</si>
  <si>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</si>
  <si>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</si>
  <si>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</si>
  <si>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</si>
  <si>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</si>
  <si>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</si>
  <si>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</si>
  <si>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</si>
  <si>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</si>
  <si>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</si>
  <si>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</si>
  <si>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</si>
  <si>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</si>
  <si>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</si>
  <si>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</si>
  <si>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</si>
  <si>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</si>
  <si>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</si>
  <si>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</si>
  <si>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</si>
  <si>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</si>
  <si>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</si>
  <si>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</si>
  <si>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</si>
  <si>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</si>
  <si>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</si>
  <si>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</si>
  <si>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</si>
  <si>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</si>
  <si>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</si>
  <si>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</si>
  <si>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</si>
  <si>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</si>
  <si>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</si>
  <si>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</si>
  <si>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</si>
  <si>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</si>
  <si>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</si>
  <si>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</si>
  <si>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</si>
  <si>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</si>
  <si>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</si>
  <si>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</si>
  <si>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</si>
  <si>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</si>
  <si>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</si>
  <si>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</si>
  <si>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</si>
  <si>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</si>
  <si>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</si>
  <si>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</si>
  <si>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</si>
  <si>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</si>
  <si>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</si>
  <si>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</si>
  <si>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</si>
  <si>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</si>
  <si>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</si>
  <si>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</si>
  <si>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</si>
  <si>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</si>
  <si>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</si>
  <si>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</si>
  <si>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</si>
  <si>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</si>
  <si>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</si>
  <si>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</si>
  <si>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</si>
  <si>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</si>
  <si>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</si>
  <si>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</si>
  <si>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</si>
  <si>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</si>
  <si>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</si>
  <si>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</si>
  <si>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</si>
  <si>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</si>
  <si>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</si>
  <si>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</si>
  <si>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</si>
  <si>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</si>
  <si>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</si>
  <si>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</si>
  <si>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</si>
  <si>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</si>
  <si>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</si>
  <si>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</si>
  <si>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</si>
  <si>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</si>
  <si>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</si>
  <si>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</si>
  <si>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</si>
  <si>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</si>
  <si>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</si>
  <si>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</si>
  <si>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</si>
  <si>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</si>
  <si>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</si>
  <si>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</si>
  <si>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</si>
  <si>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</si>
  <si>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</si>
  <si>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</si>
  <si>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</si>
  <si>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</si>
  <si>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</si>
  <si>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</si>
  <si>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</si>
  <si>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</si>
  <si>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</si>
  <si>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</si>
  <si>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</si>
  <si>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</si>
  <si>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</si>
  <si>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</si>
  <si>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</si>
  <si>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</si>
  <si>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</si>
  <si>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</si>
  <si>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</si>
  <si>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</si>
  <si>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</si>
  <si>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</si>
  <si>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</si>
  <si>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</si>
  <si>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</si>
  <si>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</si>
  <si>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</si>
  <si>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</si>
  <si>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</si>
  <si>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</si>
  <si>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</si>
  <si>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</si>
  <si>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</si>
  <si>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</si>
  <si>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</si>
  <si>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</si>
  <si>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</si>
  <si>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</si>
  <si>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</si>
  <si>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</si>
  <si>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</si>
  <si>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</si>
  <si>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</si>
  <si>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</si>
  <si>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</si>
  <si>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</si>
  <si>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</si>
  <si>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</si>
  <si>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</si>
  <si>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</si>
  <si>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</si>
  <si>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</si>
  <si>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</si>
  <si>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</si>
  <si>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</si>
  <si>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</si>
  <si>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</si>
  <si>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</si>
  <si>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</si>
  <si>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</si>
  <si>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</si>
  <si>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</si>
  <si>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</si>
  <si>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</si>
  <si>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</si>
  <si>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</si>
  <si>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</si>
  <si>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</si>
  <si>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</si>
  <si>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</si>
  <si>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</si>
  <si>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</si>
  <si>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</si>
  <si>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</si>
  <si>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</si>
  <si>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</si>
  <si>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</si>
  <si>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</si>
  <si>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</si>
  <si>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</si>
  <si>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</si>
  <si>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</si>
  <si>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</si>
  <si>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</si>
  <si>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</si>
  <si>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</si>
  <si>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</si>
  <si>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</si>
  <si>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</si>
  <si>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</si>
  <si>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</si>
  <si>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</si>
  <si>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</si>
  <si>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</si>
  <si>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</si>
  <si>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</si>
  <si>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</si>
  <si>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</si>
  <si>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</si>
  <si>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</si>
  <si>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</si>
  <si>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</si>
  <si>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</si>
  <si>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</si>
  <si>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</si>
  <si>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</si>
  <si>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</si>
  <si>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</si>
  <si>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</si>
  <si>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</si>
  <si>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</si>
  <si>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</si>
  <si>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</si>
  <si>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</si>
  <si>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</si>
  <si>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</si>
  <si>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</si>
  <si>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</si>
  <si>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</si>
  <si>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</si>
  <si>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</si>
  <si>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</si>
  <si>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</si>
  <si>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</si>
  <si>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</si>
  <si>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</si>
  <si>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</si>
  <si>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</si>
  <si>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</si>
  <si>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</si>
  <si>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</si>
  <si>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</si>
  <si>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</si>
  <si>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</si>
  <si>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</si>
  <si>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</si>
  <si>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</si>
  <si>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</si>
  <si>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</si>
  <si>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</si>
  <si>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</si>
  <si>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</si>
  <si>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</si>
  <si>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</si>
  <si>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</si>
  <si>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</si>
  <si>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</si>
  <si>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</si>
  <si>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</si>
  <si>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</si>
  <si>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</si>
  <si>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</si>
  <si>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</si>
  <si>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</si>
  <si>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</si>
  <si>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</si>
  <si>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</si>
  <si>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</si>
  <si>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</si>
  <si>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</si>
  <si>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</si>
  <si>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</si>
  <si>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</si>
  <si>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</si>
  <si>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</si>
  <si>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</si>
  <si>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</si>
  <si>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</si>
  <si>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</si>
  <si>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</si>
  <si>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</si>
  <si>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</si>
  <si>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</si>
  <si>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</si>
  <si>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</si>
  <si>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</si>
  <si>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</si>
  <si>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</si>
  <si>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</si>
  <si>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</si>
  <si>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</si>
  <si>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</si>
  <si>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</si>
  <si>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</si>
  <si>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</si>
  <si>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</si>
  <si>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</si>
  <si>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</si>
  <si>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</si>
  <si>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</si>
  <si>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</si>
  <si>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</si>
  <si>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</si>
  <si>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</si>
  <si>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</si>
  <si>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</si>
  <si>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</si>
  <si>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</si>
  <si>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</si>
  <si>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</si>
  <si>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</si>
  <si>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</si>
  <si>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</si>
  <si>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</si>
  <si>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</si>
  <si>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</si>
  <si>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</si>
  <si>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</si>
  <si>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</si>
  <si>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</si>
  <si>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</si>
  <si>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</si>
  <si>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</si>
  <si>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</si>
  <si>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</si>
  <si>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</si>
  <si>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</si>
  <si>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</si>
  <si>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</si>
  <si>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</si>
  <si>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</si>
  <si>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</si>
  <si>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</si>
  <si>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</si>
  <si>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</si>
  <si>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</si>
  <si>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</si>
  <si>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</si>
  <si>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</si>
  <si>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</si>
  <si>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</si>
  <si>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</si>
  <si>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</si>
  <si>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</si>
  <si>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</si>
  <si>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</si>
  <si>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</si>
  <si>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</si>
  <si>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</si>
  <si>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</si>
  <si>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</si>
  <si>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</si>
  <si>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</si>
  <si>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</si>
  <si>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</si>
  <si>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</si>
  <si>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</si>
  <si>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</si>
  <si>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</si>
  <si>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</si>
  <si>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</si>
  <si>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</si>
  <si>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</si>
  <si>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</si>
  <si>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</si>
  <si>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</si>
  <si>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</si>
  <si>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</si>
  <si>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</si>
  <si>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</si>
  <si>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</si>
  <si>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</si>
  <si>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</si>
  <si>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</si>
  <si>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</si>
  <si>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</si>
  <si>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</si>
  <si>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</si>
  <si>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</si>
  <si>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</si>
  <si>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</si>
  <si>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</si>
  <si>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</si>
  <si>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</si>
  <si>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</si>
  <si>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</si>
  <si>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</si>
  <si>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</si>
  <si>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</si>
  <si>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</si>
  <si>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</si>
  <si>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</si>
  <si>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</si>
  <si>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</si>
  <si>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</si>
  <si>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</si>
  <si>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</si>
  <si>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</si>
  <si>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</si>
  <si>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</si>
  <si>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</si>
  <si>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</si>
  <si>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</si>
  <si>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</si>
  <si>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</si>
  <si>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</si>
  <si>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</si>
  <si>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</si>
  <si>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</si>
  <si>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</si>
  <si>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</si>
  <si>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</si>
  <si>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</si>
  <si>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</si>
  <si>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</si>
  <si>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</si>
  <si>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</si>
  <si>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</si>
  <si>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</si>
  <si>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</si>
  <si>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</si>
  <si>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</si>
  <si>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</si>
  <si>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</si>
  <si>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</si>
  <si>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</si>
  <si>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</si>
  <si>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</si>
  <si>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</si>
  <si>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</si>
  <si>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</si>
  <si>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</si>
  <si>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</si>
  <si>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</si>
  <si>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</si>
  <si>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</si>
  <si>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</si>
  <si>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</si>
  <si>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</si>
  <si>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</si>
  <si>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</si>
  <si>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</si>
  <si>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</si>
  <si>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</si>
  <si>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</si>
  <si>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</si>
  <si>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</si>
  <si>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</si>
  <si>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</si>
  <si>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</si>
  <si>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</si>
  <si>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</si>
  <si>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</si>
  <si>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</si>
  <si>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</si>
  <si>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</si>
  <si>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</si>
  <si>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</si>
  <si>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</si>
  <si>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</si>
  <si>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</si>
  <si>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</si>
  <si>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</si>
  <si>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</si>
  <si>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</si>
  <si>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</si>
  <si>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</si>
  <si>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</si>
  <si>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</si>
  <si>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</si>
  <si>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</si>
  <si>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</si>
  <si>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</si>
  <si>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</si>
  <si>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</si>
  <si>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</si>
  <si>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</si>
  <si>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</si>
  <si>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</si>
  <si>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</si>
  <si>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</si>
  <si>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</si>
  <si>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</si>
  <si>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</si>
  <si>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</si>
  <si>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</si>
  <si>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</si>
  <si>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</si>
  <si>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</si>
  <si>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</si>
  <si>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</si>
  <si>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</si>
  <si>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</si>
  <si>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</si>
  <si>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</si>
  <si>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</si>
  <si>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</si>
  <si>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</si>
  <si>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</si>
  <si>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</si>
  <si>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</si>
  <si>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</si>
  <si>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</si>
  <si>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</si>
  <si>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</si>
  <si>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</si>
  <si>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</si>
  <si>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</si>
  <si>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</si>
  <si>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</si>
  <si>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</si>
  <si>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</si>
  <si>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</si>
  <si>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</si>
  <si>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</si>
  <si>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</si>
  <si>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</si>
  <si>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</si>
  <si>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</si>
  <si>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</si>
  <si>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</si>
  <si>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</si>
  <si>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</si>
  <si>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</si>
  <si>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</si>
  <si>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</si>
  <si>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</si>
  <si>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</si>
  <si>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</si>
  <si>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</si>
  <si>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</si>
  <si>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</si>
  <si>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</si>
  <si>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</si>
  <si>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</si>
  <si>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</si>
  <si>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</si>
  <si>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</si>
  <si>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</si>
  <si>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</si>
  <si>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</si>
  <si>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</si>
  <si>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</si>
  <si>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</si>
  <si>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</si>
  <si>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</si>
  <si>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</si>
  <si>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</si>
  <si>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</si>
  <si>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</si>
  <si>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</si>
  <si>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</si>
  <si>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</si>
  <si>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</si>
  <si>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</si>
  <si>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</si>
  <si>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</si>
  <si>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</si>
  <si>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</si>
  <si>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</si>
  <si>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</si>
  <si>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</si>
  <si>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</si>
  <si>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</si>
  <si>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</si>
  <si>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</si>
  <si>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</si>
  <si>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</si>
  <si>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</si>
  <si>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</si>
  <si>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</si>
  <si>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</si>
  <si>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</si>
  <si>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</si>
  <si>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</si>
  <si>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</si>
  <si>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</si>
  <si>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</si>
  <si>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</si>
  <si>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</si>
  <si>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</si>
  <si>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</si>
  <si>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</si>
  <si>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</si>
  <si>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</si>
  <si>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</si>
  <si>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</si>
  <si>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</si>
  <si>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</si>
  <si>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</si>
  <si>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</si>
  <si>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</si>
  <si>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</si>
  <si>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</si>
  <si>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</si>
  <si>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</si>
  <si>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</si>
  <si>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</si>
  <si>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</si>
  <si>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</si>
  <si>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</si>
  <si>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</si>
  <si>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</si>
  <si>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</si>
  <si>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</si>
  <si>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</si>
  <si>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</si>
  <si>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</si>
  <si>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</si>
  <si>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</si>
  <si>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</si>
  <si>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</si>
  <si>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</si>
  <si>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</si>
  <si>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</si>
  <si>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</si>
  <si>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</si>
  <si>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</si>
  <si>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</si>
  <si>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</si>
  <si>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</si>
  <si>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</si>
  <si>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</si>
  <si>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</si>
  <si>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</si>
  <si>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</si>
  <si>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</si>
  <si>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</si>
  <si>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</si>
  <si>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</si>
  <si>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</si>
  <si>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</si>
  <si>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</si>
  <si>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</si>
  <si>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</si>
  <si>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</si>
  <si>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</si>
  <si>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</si>
  <si>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</si>
  <si>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</si>
  <si>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</si>
  <si>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</si>
  <si>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</si>
  <si>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</si>
  <si>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</si>
  <si>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</si>
  <si>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</si>
  <si>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</si>
  <si>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</si>
  <si>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</si>
  <si>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</si>
  <si>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</si>
  <si>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</si>
  <si>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</si>
  <si>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</si>
  <si>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</si>
  <si>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</si>
  <si>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</si>
  <si>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</si>
  <si>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</si>
  <si>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</si>
  <si>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</si>
  <si>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</si>
  <si>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</si>
  <si>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</si>
  <si>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</si>
  <si>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</si>
  <si>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</si>
  <si>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</si>
  <si>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</si>
  <si>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</si>
  <si>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</si>
  <si>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</si>
  <si>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</si>
  <si>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</si>
  <si>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</si>
  <si>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</si>
  <si>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</si>
  <si>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</si>
  <si>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</si>
  <si>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</si>
  <si>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</si>
  <si>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</si>
  <si>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</si>
  <si>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</si>
  <si>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</si>
  <si>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</si>
  <si>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</si>
  <si>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</si>
  <si>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</si>
  <si>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</si>
  <si>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</si>
  <si>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</si>
  <si>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</si>
  <si>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</si>
  <si>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</si>
  <si>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</si>
  <si>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</si>
  <si>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</si>
  <si>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</si>
  <si>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</si>
  <si>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</si>
  <si>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</si>
  <si>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</si>
  <si>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</si>
  <si>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</si>
  <si>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</si>
  <si>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</si>
  <si>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</si>
  <si>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</si>
  <si>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</si>
  <si>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</si>
  <si>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</si>
  <si>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</si>
  <si>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</si>
  <si>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</si>
  <si>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</si>
  <si>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</si>
  <si>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</si>
  <si>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</si>
  <si>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</si>
  <si>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</si>
  <si>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</si>
  <si>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</si>
  <si>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</si>
  <si>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</si>
  <si>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</si>
  <si>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</si>
  <si>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</si>
  <si>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</si>
  <si>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</si>
  <si>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</si>
  <si>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</si>
  <si>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</si>
  <si>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</si>
  <si>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</si>
  <si>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</si>
  <si>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</si>
  <si>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</si>
  <si>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</si>
  <si>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</si>
  <si>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</si>
  <si>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</si>
  <si>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</si>
  <si>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</si>
  <si>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</si>
  <si>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</si>
  <si>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</si>
  <si>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</si>
  <si>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</si>
  <si>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</si>
  <si>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</si>
  <si>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</si>
  <si>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</si>
  <si>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</si>
  <si>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</si>
  <si>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</si>
  <si>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</si>
  <si>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</si>
  <si>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</si>
  <si>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</si>
  <si>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</si>
  <si>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</si>
  <si>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</si>
  <si>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</si>
  <si>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</si>
  <si>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</si>
  <si>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</si>
  <si>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</si>
  <si>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</si>
  <si>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</si>
  <si>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</si>
  <si>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</si>
  <si>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</si>
  <si>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</si>
  <si>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</si>
  <si>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</si>
  <si>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</si>
  <si>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</si>
  <si>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</si>
  <si>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</si>
  <si>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</si>
  <si>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</si>
  <si>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</si>
  <si>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</si>
  <si>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</si>
  <si>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</si>
  <si>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</si>
  <si>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</si>
  <si>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</si>
  <si>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</si>
  <si>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</si>
  <si>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</si>
  <si>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</si>
  <si>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</si>
  <si>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</si>
  <si>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</si>
  <si>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</si>
  <si>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</si>
  <si>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</si>
  <si>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</si>
  <si>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</si>
  <si>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</si>
  <si>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</si>
  <si>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</si>
  <si>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</si>
  <si>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</si>
  <si>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</si>
  <si>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</si>
  <si>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</si>
  <si>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</si>
  <si>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</si>
  <si>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</si>
  <si>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</si>
  <si>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</si>
  <si>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</si>
  <si>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</si>
  <si>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</si>
  <si>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</si>
  <si>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</si>
  <si>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</si>
  <si>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</si>
  <si>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</si>
  <si>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</si>
  <si>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</si>
  <si>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</si>
  <si>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</si>
  <si>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</si>
  <si>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</si>
  <si>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</si>
  <si>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</si>
  <si>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</si>
  <si>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</si>
  <si>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</si>
  <si>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</si>
  <si>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</si>
  <si>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</si>
  <si>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</si>
  <si>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</si>
  <si>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</si>
  <si>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</si>
  <si>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</si>
  <si>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</si>
  <si>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</si>
  <si>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</si>
  <si>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</si>
  <si>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</si>
  <si>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</si>
  <si>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</si>
  <si>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</si>
  <si>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</si>
  <si>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</si>
  <si>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</si>
  <si>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</si>
  <si>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</si>
  <si>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</si>
  <si>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</si>
  <si>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</si>
  <si>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</si>
  <si>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</si>
  <si>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</si>
  <si>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</si>
  <si>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</si>
  <si>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</si>
  <si>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</si>
  <si>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</si>
  <si>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</si>
  <si>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</si>
  <si>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</si>
  <si>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</si>
  <si>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</si>
  <si>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</si>
  <si>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</si>
  <si>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</si>
  <si>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</si>
  <si>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</si>
  <si>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</si>
  <si>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</si>
  <si>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</si>
  <si>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</si>
  <si>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</si>
  <si>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</si>
  <si>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</si>
  <si>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</si>
  <si>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</si>
  <si>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</si>
  <si>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</si>
  <si>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</si>
  <si>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</si>
  <si>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</si>
  <si>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</si>
  <si>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</si>
  <si>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</si>
  <si>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</si>
  <si>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</si>
  <si>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</si>
  <si>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</si>
  <si>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</si>
  <si>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</si>
  <si>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</si>
  <si>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</si>
  <si>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</si>
  <si>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</si>
  <si>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</si>
  <si>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</si>
  <si>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</si>
  <si>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</si>
  <si>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</si>
  <si>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</si>
  <si>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</si>
  <si>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</si>
  <si>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</si>
  <si>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</si>
  <si>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</si>
  <si>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</si>
  <si>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</si>
  <si>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</si>
  <si>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</si>
  <si>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</si>
  <si>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</si>
  <si>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</si>
  <si>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</si>
  <si>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</si>
  <si>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</si>
  <si>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</si>
  <si>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</si>
  <si>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</si>
  <si>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</si>
  <si>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</si>
  <si>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</si>
  <si>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</si>
  <si>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</si>
  <si>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</si>
  <si>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</si>
  <si>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</si>
  <si>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</si>
  <si>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</si>
  <si>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</si>
  <si>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</si>
  <si>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</si>
  <si>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</si>
  <si>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</si>
  <si>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</si>
  <si>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</si>
  <si>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</si>
  <si>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</si>
  <si>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</si>
  <si>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</si>
  <si>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</si>
  <si>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</si>
  <si>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</si>
  <si>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</si>
  <si>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</si>
  <si>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</si>
  <si>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</si>
  <si>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</si>
  <si>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</si>
  <si>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</si>
  <si>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</si>
  <si>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</si>
  <si>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</si>
  <si>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</si>
  <si>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</si>
  <si>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</si>
  <si>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</si>
  <si>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</si>
  <si>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</si>
  <si>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</si>
  <si>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</si>
  <si>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</si>
  <si>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</si>
  <si>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</si>
  <si>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</si>
  <si>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</si>
  <si>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</si>
  <si>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</si>
  <si>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</si>
  <si>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</si>
  <si>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</si>
  <si>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</si>
  <si>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</si>
  <si>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</si>
  <si>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</si>
  <si>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</si>
  <si>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</si>
  <si>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</si>
  <si>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</si>
  <si>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</si>
  <si>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</si>
  <si>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</si>
  <si>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</si>
  <si>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</si>
  <si>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</si>
  <si>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</si>
  <si>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</si>
  <si>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</si>
  <si>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</si>
  <si>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</si>
  <si>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</si>
  <si>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</si>
  <si>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</si>
  <si>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</si>
  <si>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</si>
  <si>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</si>
  <si>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</si>
  <si>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</si>
  <si>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</si>
  <si>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</si>
  <si>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</si>
  <si>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</si>
  <si>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</si>
  <si>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</si>
  <si>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</si>
  <si>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</si>
  <si>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</si>
  <si>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</si>
  <si>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</si>
  <si>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</si>
  <si>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</si>
  <si>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</si>
  <si>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</si>
  <si>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</si>
  <si>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</si>
  <si>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</si>
  <si>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</si>
  <si>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</si>
  <si>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</si>
  <si>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</si>
  <si>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</si>
  <si>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</si>
  <si>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</si>
  <si>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</si>
  <si>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</si>
  <si>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</si>
  <si>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</si>
  <si>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</si>
  <si>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</si>
  <si>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</si>
  <si>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</si>
  <si>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</si>
  <si>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</si>
  <si>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</si>
  <si>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</si>
  <si>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</si>
  <si>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</si>
  <si>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</si>
  <si>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</si>
  <si>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</si>
  <si>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</si>
  <si>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</si>
  <si>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</si>
  <si>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</si>
  <si>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</si>
  <si>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</si>
  <si>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</si>
  <si>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</si>
  <si>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</si>
  <si>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</si>
  <si>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</si>
  <si>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</si>
  <si>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</si>
  <si>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</si>
  <si>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</si>
  <si>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</si>
  <si>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</si>
  <si>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</si>
  <si>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</si>
  <si>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</si>
  <si>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</si>
  <si>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</si>
  <si>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</si>
  <si>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</si>
  <si>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</si>
  <si>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</si>
  <si>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</si>
  <si>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</si>
  <si>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</si>
  <si>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</si>
  <si>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</si>
  <si>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</si>
  <si>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</si>
  <si>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</si>
  <si>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</si>
  <si>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</si>
  <si>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</si>
  <si>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</si>
  <si>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</si>
  <si>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</si>
  <si>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</si>
  <si>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</si>
  <si>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</si>
  <si>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</si>
  <si>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</si>
  <si>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</si>
  <si>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</si>
  <si>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</si>
  <si>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</si>
  <si>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</si>
  <si>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</si>
  <si>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</si>
  <si>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</si>
  <si>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</si>
  <si>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</si>
  <si>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</si>
  <si>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</si>
  <si>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</si>
  <si>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</si>
  <si>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</si>
  <si>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</si>
  <si>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</si>
  <si>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</si>
  <si>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</si>
  <si>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</si>
  <si>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</si>
  <si>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</si>
  <si>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</si>
  <si>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</si>
  <si>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</si>
  <si>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</si>
  <si>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</si>
  <si>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</si>
  <si>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</si>
  <si>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</si>
  <si>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</si>
  <si>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</si>
  <si>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</si>
  <si>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</si>
  <si>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</si>
  <si>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</si>
  <si>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</si>
  <si>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</si>
  <si>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</si>
  <si>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</si>
  <si>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</si>
  <si>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</si>
  <si>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</si>
  <si>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</si>
  <si>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</si>
  <si>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</si>
  <si>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</si>
  <si>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</si>
  <si>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</si>
  <si>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</si>
  <si>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</si>
  <si>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</si>
  <si>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</si>
  <si>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</si>
  <si>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</si>
  <si>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</si>
  <si>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</si>
  <si>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</si>
  <si>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</si>
  <si>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</si>
  <si>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</si>
  <si>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</si>
  <si>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</si>
  <si>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</si>
  <si>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</si>
  <si>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</si>
  <si>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</si>
  <si>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</si>
  <si>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</si>
  <si>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</si>
  <si>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</si>
  <si>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</si>
  <si>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</si>
  <si>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</si>
  <si>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</si>
  <si>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</si>
  <si>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</si>
  <si>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</si>
  <si>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</si>
  <si>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</si>
  <si>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</si>
  <si>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</si>
  <si>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</si>
  <si>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</si>
  <si>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</si>
  <si>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</si>
  <si>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</si>
  <si>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</si>
  <si>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</si>
  <si>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</si>
  <si>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</si>
  <si>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</si>
  <si>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</si>
  <si>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</si>
  <si>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</si>
  <si>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</si>
  <si>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</si>
  <si>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</si>
  <si>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</si>
  <si>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</si>
  <si>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</si>
  <si>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</si>
  <si>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</si>
  <si>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</si>
  <si>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</si>
  <si>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</si>
  <si>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</si>
  <si>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</si>
  <si>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</si>
  <si>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</si>
  <si>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</si>
  <si>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</si>
  <si>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</si>
  <si>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</si>
  <si>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</si>
  <si>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</si>
  <si>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</si>
  <si>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</si>
  <si>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</si>
  <si>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</si>
  <si>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</si>
  <si>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</si>
  <si>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</si>
  <si>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</si>
  <si>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</si>
  <si>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</si>
  <si>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</si>
  <si>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</si>
  <si>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</si>
  <si>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</si>
  <si>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</si>
  <si>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</si>
  <si>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</si>
  <si>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</si>
  <si>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</si>
  <si>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</si>
  <si>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</si>
  <si>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</si>
  <si>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</si>
  <si>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</si>
  <si>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</si>
  <si>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</si>
  <si>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</si>
  <si>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</si>
  <si>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</si>
  <si>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</si>
  <si>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</si>
  <si>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</si>
  <si>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</si>
  <si>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</si>
  <si>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</si>
  <si>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</si>
  <si>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</si>
  <si>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</si>
  <si>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</si>
  <si>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</si>
  <si>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</si>
  <si>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</si>
  <si>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</si>
  <si>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</si>
  <si>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</si>
  <si>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</si>
  <si>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</si>
  <si>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</si>
  <si>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</si>
  <si>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</si>
  <si>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</si>
  <si>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</si>
  <si>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</si>
  <si>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</si>
  <si>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</si>
  <si>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</si>
  <si>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</si>
  <si>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</si>
  <si>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</si>
  <si>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</si>
  <si>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</si>
  <si>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</si>
  <si>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</si>
  <si>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</si>
  <si>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</si>
  <si>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</si>
  <si>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</si>
  <si>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</si>
  <si>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</si>
  <si>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</si>
  <si>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</si>
  <si>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</si>
  <si>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</si>
  <si>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</si>
  <si>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</si>
  <si>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</si>
  <si>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</si>
  <si>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</si>
  <si>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</si>
  <si>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</si>
  <si>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</si>
  <si>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</si>
  <si>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</si>
  <si>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</si>
  <si>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</si>
  <si>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</si>
  <si>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</si>
  <si>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</si>
  <si>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</si>
  <si>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</si>
  <si>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</si>
  <si>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</si>
  <si>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</si>
  <si>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</si>
  <si>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</si>
  <si>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</si>
  <si>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</si>
  <si>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</si>
  <si>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</si>
  <si>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</si>
  <si>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</si>
  <si>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</si>
  <si>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</si>
  <si>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</si>
  <si>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</si>
  <si>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</si>
  <si>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</si>
  <si>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</si>
  <si>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</si>
  <si>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</si>
  <si>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</si>
  <si>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</si>
  <si>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</si>
  <si>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</si>
  <si>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</si>
  <si>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</si>
  <si>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</si>
  <si>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</si>
  <si>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</si>
  <si>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</si>
  <si>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</si>
  <si>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</si>
  <si>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</si>
  <si>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</si>
  <si>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</si>
  <si>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</si>
  <si>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</si>
  <si>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</si>
  <si>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</si>
  <si>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</si>
  <si>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</si>
  <si>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</si>
  <si>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</si>
  <si>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</si>
  <si>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</si>
  <si>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</si>
  <si>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</si>
  <si>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</si>
  <si>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</si>
  <si>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</si>
  <si>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</si>
  <si>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</si>
  <si>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</si>
  <si>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</si>
  <si>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</si>
  <si>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</si>
  <si>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</si>
  <si>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</si>
  <si>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</si>
  <si>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</si>
  <si>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</si>
  <si>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</si>
  <si>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</si>
  <si>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</si>
  <si>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</si>
  <si>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</si>
  <si>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</si>
  <si>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</si>
  <si>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</si>
  <si>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</si>
  <si>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</si>
  <si>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</si>
  <si>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</si>
  <si>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</si>
  <si>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</si>
  <si>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</si>
  <si>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</si>
  <si>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</si>
  <si>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</si>
  <si>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</si>
  <si>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</si>
  <si>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</si>
  <si>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</si>
  <si>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</si>
  <si>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</si>
  <si>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</si>
  <si>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</si>
  <si>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</si>
  <si>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</si>
  <si>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</si>
  <si>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</si>
  <si>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</si>
  <si>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</si>
  <si>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</si>
  <si>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</si>
  <si>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</si>
  <si>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</si>
  <si>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</si>
  <si>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</si>
  <si>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</si>
  <si>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</si>
  <si>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</si>
  <si>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</si>
  <si>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</si>
  <si>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</si>
  <si>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</si>
  <si>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</si>
  <si>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</si>
  <si>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</si>
  <si>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</si>
  <si>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</si>
  <si>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</si>
  <si>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</si>
  <si>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</si>
  <si>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</si>
  <si>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</si>
  <si>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</si>
  <si>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</si>
  <si>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</si>
  <si>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</si>
  <si>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</si>
  <si>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</si>
  <si>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</si>
  <si>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</si>
  <si>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</si>
  <si>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</si>
  <si>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</si>
  <si>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</si>
  <si>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</si>
  <si>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</si>
  <si>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</si>
  <si>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</si>
  <si>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</si>
  <si>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</si>
  <si>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</si>
  <si>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</si>
  <si>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</si>
  <si>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</si>
  <si>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</si>
  <si>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</si>
  <si>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</si>
  <si>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</si>
  <si>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</si>
  <si>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</si>
  <si>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</si>
  <si>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</si>
  <si>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</si>
  <si>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</si>
  <si>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</si>
  <si>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</si>
  <si>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</si>
  <si>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</si>
  <si>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</si>
  <si>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</si>
  <si>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</si>
  <si>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</si>
  <si>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</si>
  <si>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</si>
  <si>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</si>
  <si>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</si>
  <si>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</si>
  <si>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</si>
  <si>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</si>
  <si>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</si>
  <si>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</si>
  <si>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</si>
  <si>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</si>
  <si>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</si>
  <si>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</si>
  <si>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</si>
  <si>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</si>
  <si>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</si>
  <si>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</si>
  <si>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</si>
  <si>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</si>
  <si>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</si>
  <si>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</si>
  <si>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</si>
  <si>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</si>
  <si>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</si>
  <si>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</si>
  <si>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</si>
  <si>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</si>
  <si>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</si>
  <si>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</si>
  <si>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</si>
  <si>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</si>
  <si>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</si>
  <si>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</si>
  <si>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</si>
  <si>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</si>
  <si>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</si>
  <si>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</si>
  <si>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</si>
  <si>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</si>
  <si>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</si>
  <si>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</si>
  <si>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</si>
  <si>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</si>
  <si>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</si>
  <si>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</si>
  <si>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</si>
  <si>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</si>
  <si>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</si>
  <si>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</si>
  <si>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</si>
  <si>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</si>
  <si>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</si>
  <si>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</si>
  <si>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</si>
  <si>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</si>
  <si>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</si>
  <si>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</si>
  <si>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</si>
  <si>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</si>
  <si>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</si>
  <si>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</si>
  <si>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</si>
  <si>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</si>
  <si>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</si>
  <si>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</si>
  <si>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</si>
  <si>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</si>
  <si>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</si>
  <si>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</si>
  <si>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</si>
  <si>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</si>
  <si>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</si>
  <si>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</si>
  <si>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</si>
  <si>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</si>
  <si>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</si>
  <si>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</si>
  <si>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</si>
  <si>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</si>
  <si>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</si>
  <si>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</si>
  <si>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</si>
  <si>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</si>
  <si>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</si>
  <si>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</si>
  <si>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</si>
  <si>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</si>
  <si>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</si>
  <si>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</si>
  <si>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</si>
  <si>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</si>
  <si>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</si>
  <si>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</si>
  <si>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</si>
  <si>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</si>
  <si>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</si>
  <si>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</si>
  <si>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</si>
  <si>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</si>
  <si>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</si>
  <si>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</si>
  <si>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</si>
  <si>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</si>
  <si>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</si>
  <si>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</si>
  <si>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</si>
  <si>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</si>
  <si>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</si>
  <si>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</si>
  <si>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</si>
  <si>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</si>
  <si>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</si>
  <si>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</si>
  <si>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</si>
  <si>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</si>
  <si>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</si>
  <si>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</si>
  <si>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</si>
  <si>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</si>
  <si>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</si>
  <si>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</si>
  <si>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</si>
  <si>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</si>
  <si>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</si>
  <si>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</si>
  <si>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</si>
  <si>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</si>
  <si>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</si>
  <si>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</si>
  <si>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</si>
  <si>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</si>
  <si>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</si>
  <si>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</si>
  <si>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</si>
  <si>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</si>
  <si>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</si>
  <si>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</si>
  <si>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</si>
  <si>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</si>
  <si>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</si>
  <si>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</si>
  <si>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</si>
  <si>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</si>
  <si>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</si>
  <si>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</si>
  <si>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</si>
  <si>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</si>
  <si>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</si>
  <si>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</si>
  <si>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</si>
  <si>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</si>
  <si>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</si>
  <si>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</si>
  <si>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</si>
  <si>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</si>
  <si>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</si>
  <si>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</si>
  <si>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</si>
  <si>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</si>
  <si>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</si>
  <si>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</si>
  <si>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</si>
  <si>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</si>
  <si>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</si>
  <si>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</si>
  <si>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</si>
  <si>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</si>
  <si>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</si>
  <si>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</si>
  <si>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</si>
  <si>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</si>
  <si>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</si>
  <si>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</si>
  <si>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</si>
  <si>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</si>
  <si>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</si>
  <si>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</si>
  <si>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</si>
  <si>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</si>
  <si>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</si>
  <si>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</si>
  <si>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</si>
  <si>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</si>
  <si>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</si>
  <si>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</si>
  <si>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</si>
  <si>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</si>
  <si>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</si>
  <si>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</si>
  <si>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</si>
  <si>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</si>
  <si>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</si>
  <si>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</si>
  <si>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</si>
  <si>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</si>
  <si>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</si>
  <si>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</si>
  <si>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</si>
  <si>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</si>
  <si>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</si>
  <si>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</si>
  <si>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</si>
  <si>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</si>
  <si>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</si>
  <si>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</si>
  <si>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</si>
  <si>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</si>
  <si>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</si>
  <si>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</si>
  <si>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</si>
  <si>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</si>
  <si>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</si>
  <si>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</si>
  <si>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</si>
  <si>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</si>
  <si>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</si>
  <si>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</si>
  <si>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</si>
  <si>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</si>
  <si>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</si>
  <si>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</si>
  <si>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</si>
  <si>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</si>
  <si>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</si>
  <si>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</si>
  <si>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</si>
  <si>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</si>
  <si>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</si>
  <si>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</si>
  <si>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</si>
  <si>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</si>
  <si>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</si>
  <si>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</si>
  <si>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</si>
  <si>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</si>
  <si>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</si>
  <si>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</si>
  <si>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</si>
  <si>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</si>
  <si>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</si>
  <si>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</si>
  <si>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</si>
  <si>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</si>
  <si>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</si>
  <si>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</si>
  <si>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</si>
  <si>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</si>
  <si>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</si>
  <si>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</si>
  <si>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</si>
  <si>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</si>
  <si>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</si>
  <si>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</si>
  <si>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</si>
  <si>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</si>
  <si>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</si>
  <si>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</si>
  <si>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</si>
  <si>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</si>
  <si>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</si>
  <si>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</si>
  <si>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</si>
  <si>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</si>
  <si>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</si>
  <si>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</si>
  <si>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</si>
  <si>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</si>
  <si>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</si>
  <si>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</si>
  <si>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</si>
  <si>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</si>
  <si>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</si>
  <si>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</si>
  <si>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</si>
  <si>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</si>
  <si>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</si>
  <si>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</si>
  <si>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</si>
  <si>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</si>
  <si>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</si>
  <si>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</si>
  <si>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</si>
  <si>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</si>
  <si>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</si>
  <si>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</si>
  <si>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</si>
  <si>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</si>
  <si>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</si>
  <si>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</si>
  <si>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</si>
  <si>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</si>
  <si>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</si>
  <si>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</si>
  <si>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</si>
  <si>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</si>
  <si>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</si>
  <si>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</si>
  <si>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</si>
  <si>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</si>
  <si>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</si>
  <si>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</si>
  <si>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</si>
  <si>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</si>
  <si>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</si>
  <si>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</si>
  <si>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</si>
  <si>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</si>
  <si>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</si>
  <si>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</si>
  <si>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</si>
  <si>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</si>
  <si>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</si>
  <si>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</si>
  <si>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</si>
  <si>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</si>
  <si>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</si>
  <si>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</si>
  <si>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</si>
  <si>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</si>
  <si>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</si>
  <si>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</si>
  <si>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</si>
  <si>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</si>
  <si>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</si>
  <si>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</si>
  <si>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</si>
  <si>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</si>
  <si>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</si>
  <si>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</si>
  <si>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</si>
  <si>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</si>
  <si>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</si>
  <si>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</si>
  <si>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</si>
  <si>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</si>
  <si>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</si>
  <si>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</si>
  <si>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</si>
  <si>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</si>
  <si>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</si>
  <si>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</si>
  <si>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</si>
  <si>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</si>
  <si>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</si>
  <si>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</si>
  <si>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</si>
  <si>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</si>
  <si>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</si>
  <si>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</si>
  <si>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</si>
  <si>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</si>
  <si>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</si>
  <si>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</si>
  <si>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</si>
  <si>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</si>
  <si>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</si>
  <si>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</si>
  <si>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</si>
  <si>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</si>
  <si>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</si>
  <si>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</si>
  <si>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</si>
  <si>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</si>
  <si>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</si>
  <si>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</si>
  <si>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</si>
  <si>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</si>
  <si>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</si>
  <si>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</si>
  <si>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</si>
  <si>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</si>
  <si>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</si>
  <si>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</si>
  <si>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</si>
  <si>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</si>
  <si>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</si>
  <si>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</si>
  <si>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</si>
  <si>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</si>
  <si>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</si>
  <si>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</si>
  <si>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</si>
  <si>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</si>
  <si>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</si>
  <si>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</si>
  <si>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</si>
  <si>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</si>
  <si>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</si>
  <si>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</si>
  <si>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</si>
  <si>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</si>
  <si>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</si>
  <si>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</si>
  <si>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</si>
  <si>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</si>
  <si>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</si>
  <si>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</si>
  <si>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</si>
  <si>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</si>
  <si>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</si>
  <si>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</si>
  <si>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</si>
  <si>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</si>
  <si>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</si>
  <si>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</si>
  <si>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</si>
  <si>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</si>
  <si>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</si>
  <si>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</si>
  <si>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</si>
  <si>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</si>
  <si>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</si>
  <si>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</si>
  <si>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</si>
  <si>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</si>
  <si>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</si>
  <si>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</si>
  <si>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</si>
  <si>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</si>
  <si>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</si>
  <si>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</si>
  <si>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</si>
  <si>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</si>
  <si>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</si>
  <si>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</si>
  <si>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</si>
  <si>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</si>
  <si>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</si>
  <si>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</si>
  <si>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</si>
  <si>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</si>
  <si>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</si>
  <si>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</si>
  <si>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</si>
  <si>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</si>
  <si>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</si>
  <si>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</si>
  <si>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</si>
  <si>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</si>
  <si>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</si>
  <si>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</si>
  <si>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</si>
  <si>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</si>
  <si>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</si>
  <si>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</si>
  <si>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</si>
  <si>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</si>
  <si>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</si>
  <si>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</si>
  <si>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</si>
  <si>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</si>
  <si>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</si>
  <si>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</si>
  <si>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</si>
  <si>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</si>
  <si>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</si>
  <si>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</si>
  <si>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</si>
  <si>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</si>
  <si>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</si>
  <si>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</si>
  <si>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</si>
  <si>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</si>
  <si>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</si>
  <si>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</si>
  <si>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</si>
  <si>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</si>
  <si>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</si>
  <si>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</si>
  <si>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</si>
  <si>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</si>
  <si>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</si>
  <si>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</si>
  <si>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</si>
  <si>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</si>
  <si>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</si>
  <si>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</si>
  <si>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</si>
  <si>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</si>
  <si>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</si>
  <si>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</si>
  <si>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</si>
  <si>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</si>
  <si>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</si>
  <si>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</si>
  <si>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</si>
  <si>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</si>
  <si>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</si>
  <si>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</si>
  <si>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</si>
  <si>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</si>
  <si>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</si>
  <si>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</si>
  <si>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</si>
  <si>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</si>
  <si>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</si>
  <si>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</si>
  <si>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</si>
  <si>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</si>
  <si>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</si>
  <si>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</si>
  <si>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</si>
  <si>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</si>
  <si>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</si>
  <si>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</si>
  <si>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</si>
  <si>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</si>
  <si>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</si>
  <si>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</si>
  <si>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</si>
  <si>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</si>
  <si>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</si>
  <si>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</si>
  <si>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</si>
  <si>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</si>
  <si>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</si>
  <si>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</si>
  <si>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</si>
  <si>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</si>
  <si>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</si>
  <si>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</si>
  <si>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</si>
  <si>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</si>
  <si>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</si>
  <si>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</si>
  <si>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</si>
  <si>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</si>
  <si>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</si>
  <si>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</si>
  <si>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</si>
  <si>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</si>
  <si>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</si>
  <si>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</si>
  <si>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</si>
  <si>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</si>
  <si>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</si>
  <si>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</si>
  <si>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</si>
  <si>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</si>
  <si>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</si>
  <si>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</si>
  <si>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</si>
  <si>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</si>
  <si>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</si>
  <si>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</si>
  <si>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</si>
  <si>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</si>
  <si>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</si>
  <si>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</si>
  <si>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</si>
  <si>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</si>
  <si>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</si>
  <si>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</si>
  <si>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</si>
  <si>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</si>
  <si>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</si>
  <si>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</si>
  <si>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</si>
  <si>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</si>
  <si>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</si>
  <si>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</si>
  <si>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</si>
  <si>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</si>
  <si>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</si>
  <si>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</si>
  <si>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</si>
  <si>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</si>
  <si>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</si>
  <si>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</si>
  <si>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</si>
  <si>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</si>
  <si>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</si>
  <si>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</si>
  <si>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</si>
  <si>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</si>
  <si>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</si>
  <si>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</si>
  <si>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</si>
  <si>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</si>
  <si>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</si>
  <si>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</si>
  <si>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</si>
  <si>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</si>
  <si>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</si>
  <si>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</si>
  <si>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</si>
  <si>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</si>
  <si>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</si>
  <si>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</si>
  <si>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</si>
  <si>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</si>
  <si>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</si>
  <si>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</si>
  <si>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</si>
  <si>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</si>
  <si>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</si>
  <si>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</si>
  <si>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</si>
  <si>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</si>
  <si>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</si>
  <si>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</si>
  <si>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</si>
  <si>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</si>
  <si>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</si>
  <si>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</si>
  <si>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</si>
  <si>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</si>
  <si>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</si>
  <si>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</si>
  <si>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</si>
  <si>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</si>
  <si>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</si>
  <si>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</si>
  <si>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</si>
  <si>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</si>
  <si>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</si>
  <si>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</si>
  <si>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</si>
  <si>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</si>
  <si>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</si>
  <si>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</si>
  <si>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</si>
  <si>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</si>
  <si>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</si>
  <si>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</si>
  <si>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</si>
  <si>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</si>
  <si>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</si>
  <si>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</si>
  <si>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</si>
  <si>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</si>
  <si>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</si>
  <si>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</si>
  <si>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</si>
  <si>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</si>
  <si>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</si>
  <si>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</si>
  <si>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</si>
  <si>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</si>
  <si>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</si>
  <si>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</si>
  <si>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</si>
  <si>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</si>
  <si>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</si>
  <si>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</si>
  <si>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</si>
  <si>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</si>
  <si>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</si>
  <si>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</si>
  <si>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</si>
  <si>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</si>
  <si>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</si>
  <si>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</si>
  <si>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</si>
  <si>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</si>
  <si>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</si>
  <si>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</si>
  <si>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</si>
  <si>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</si>
  <si>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</si>
  <si>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</si>
  <si>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</si>
  <si>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</si>
  <si>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</si>
  <si>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</si>
  <si>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</si>
  <si>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</si>
  <si>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</si>
  <si>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</si>
  <si>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</si>
  <si>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</si>
  <si>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</si>
  <si>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</si>
  <si>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</si>
  <si>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</si>
  <si>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</si>
  <si>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</si>
  <si>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</si>
  <si>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</si>
  <si>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</si>
  <si>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</si>
  <si>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</si>
  <si>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</si>
  <si>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</si>
  <si>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</si>
  <si>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</si>
  <si>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</si>
  <si>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</si>
  <si>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</si>
  <si>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</si>
  <si>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</si>
  <si>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</si>
  <si>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</si>
  <si>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</si>
  <si>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</si>
  <si>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</si>
  <si>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</si>
  <si>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</si>
  <si>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</si>
  <si>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</si>
  <si>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</si>
  <si>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</si>
  <si>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</si>
  <si>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</si>
  <si>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</si>
  <si>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</si>
  <si>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</si>
  <si>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</si>
  <si>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</si>
  <si>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</si>
  <si>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</si>
  <si>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</si>
  <si>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</si>
  <si>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</si>
  <si>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</si>
  <si>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</si>
  <si>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</si>
  <si>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</si>
  <si>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</si>
  <si>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</si>
  <si>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</si>
  <si>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</si>
  <si>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</si>
  <si>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</si>
  <si>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</si>
  <si>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</si>
  <si>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</si>
  <si>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</si>
  <si>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</si>
  <si>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</si>
  <si>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</si>
  <si>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</si>
  <si>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</si>
  <si>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</si>
  <si>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</si>
  <si>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</si>
  <si>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</si>
  <si>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</si>
  <si>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</si>
  <si>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</si>
  <si>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</si>
  <si>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</si>
  <si>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</si>
  <si>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</si>
  <si>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</si>
  <si>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</si>
  <si>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</si>
  <si>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</si>
  <si>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</si>
  <si>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</si>
  <si>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</si>
  <si>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</si>
  <si>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</si>
  <si>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</si>
  <si>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</si>
  <si>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</si>
  <si>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</si>
  <si>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</si>
  <si>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</si>
  <si>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</si>
  <si>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</si>
  <si>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</si>
  <si>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</si>
  <si>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</si>
  <si>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</si>
  <si>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</si>
  <si>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</si>
  <si>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</si>
  <si>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</si>
  <si>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</si>
  <si>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</si>
  <si>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</si>
  <si>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</si>
  <si>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</si>
  <si>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</si>
  <si>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</si>
  <si>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</si>
  <si>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</si>
  <si>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</si>
  <si>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</si>
  <si>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</si>
  <si>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</si>
  <si>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</si>
  <si>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</si>
  <si>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</si>
  <si>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</si>
  <si>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</si>
  <si>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</si>
  <si>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</si>
  <si>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</si>
  <si>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</si>
  <si>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</si>
  <si>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</si>
  <si>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</si>
  <si>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</si>
  <si>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</si>
  <si>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</si>
  <si>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</si>
  <si>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</si>
  <si>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</si>
  <si>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</si>
  <si>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</si>
  <si>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</si>
  <si>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</si>
  <si>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</si>
  <si>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</si>
  <si>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</si>
  <si>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</si>
  <si>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</si>
  <si>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</si>
  <si>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</si>
  <si>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</si>
  <si>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</si>
  <si>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</si>
  <si>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</si>
  <si>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</si>
  <si>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</si>
  <si>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</si>
  <si>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</si>
  <si>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</si>
  <si>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</si>
  <si>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</si>
  <si>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</si>
  <si>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</si>
  <si>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</si>
  <si>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</si>
  <si>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</si>
  <si>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</si>
  <si>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</si>
  <si>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</si>
  <si>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</si>
  <si>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</si>
  <si>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</si>
  <si>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</si>
  <si>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</si>
  <si>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</si>
  <si>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</si>
  <si>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</si>
  <si>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</si>
  <si>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</si>
  <si>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</si>
  <si>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</si>
  <si>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</si>
  <si>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</si>
  <si>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</si>
  <si>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</si>
  <si>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</si>
  <si>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</si>
  <si>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</si>
  <si>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</si>
  <si>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</si>
  <si>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</si>
  <si>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</si>
  <si>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</si>
  <si>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</si>
  <si>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</si>
  <si>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</si>
  <si>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</si>
  <si>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</si>
  <si>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</si>
  <si>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</si>
  <si>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</si>
  <si>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</si>
  <si>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</si>
  <si>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</si>
  <si>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</si>
  <si>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</si>
  <si>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</si>
  <si>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</si>
  <si>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</si>
  <si>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</si>
  <si>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</si>
  <si>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</si>
  <si>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</si>
  <si>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</si>
  <si>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</si>
  <si>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</si>
  <si>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</si>
  <si>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</si>
  <si>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</si>
  <si>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</si>
  <si>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</si>
  <si>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</si>
  <si>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</si>
  <si>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</si>
  <si>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</si>
  <si>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</si>
  <si>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</si>
  <si>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</si>
  <si>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</si>
  <si>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</si>
  <si>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</si>
  <si>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</si>
  <si>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</si>
  <si>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</si>
  <si>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</si>
  <si>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</si>
  <si>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</si>
  <si>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</si>
  <si>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</si>
  <si>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</si>
  <si>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</si>
  <si>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</si>
  <si>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</si>
  <si>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</si>
  <si>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</si>
  <si>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</si>
  <si>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</si>
  <si>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</si>
  <si>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</si>
  <si>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</si>
  <si>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</si>
  <si>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</si>
  <si>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</si>
  <si>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</si>
  <si>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</si>
  <si>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</si>
  <si>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</si>
  <si>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</si>
  <si>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</si>
  <si>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</si>
  <si>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</si>
  <si>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</si>
  <si>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</si>
  <si>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</si>
  <si>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</si>
  <si>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</si>
  <si>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</si>
  <si>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</si>
  <si>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</si>
  <si>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</si>
  <si>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</si>
  <si>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</si>
  <si>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</si>
  <si>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</si>
  <si>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</si>
  <si>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</si>
  <si>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</si>
  <si>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</si>
  <si>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</si>
  <si>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</si>
  <si>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</si>
  <si>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</si>
  <si>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</si>
  <si>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</si>
  <si>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</si>
  <si>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</si>
  <si>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</si>
  <si>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</si>
  <si>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</si>
  <si>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</si>
  <si>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</si>
  <si>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</si>
  <si>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</si>
  <si>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</si>
  <si>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</si>
  <si>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</si>
  <si>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</si>
  <si>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</si>
  <si>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</si>
  <si>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</si>
  <si>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</si>
  <si>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</si>
  <si>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</si>
  <si>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</si>
  <si>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</si>
  <si>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</si>
  <si>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</si>
  <si>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</si>
  <si>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</si>
  <si>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</si>
  <si>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</si>
  <si>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</si>
  <si>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</si>
  <si>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</si>
  <si>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</si>
  <si>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</si>
  <si>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</si>
  <si>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</si>
  <si>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</si>
  <si>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</si>
  <si>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</si>
  <si>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</si>
  <si>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</si>
  <si>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</si>
  <si>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</si>
  <si>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</si>
  <si>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</si>
  <si>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</si>
  <si>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</si>
  <si>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</si>
  <si>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</si>
  <si>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</si>
  <si>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</si>
  <si>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</si>
  <si>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</si>
  <si>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</si>
  <si>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</si>
  <si>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</si>
  <si>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</si>
  <si>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</si>
  <si>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</si>
  <si>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</si>
  <si>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</si>
  <si>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</si>
  <si>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</si>
  <si>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</si>
  <si>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</si>
  <si>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</si>
  <si>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</si>
  <si>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</si>
  <si>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</si>
  <si>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</si>
  <si>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</si>
  <si>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</si>
  <si>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</si>
  <si>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</si>
  <si>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</si>
  <si>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</si>
  <si>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</si>
  <si>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</si>
  <si>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</si>
  <si>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</si>
  <si>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</si>
  <si>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</si>
  <si>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</si>
  <si>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</si>
  <si>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</si>
  <si>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</si>
  <si>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</si>
  <si>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</si>
  <si>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</si>
  <si>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</si>
  <si>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</si>
  <si>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</si>
  <si>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</si>
  <si>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</si>
  <si>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</si>
  <si>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</si>
  <si>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</si>
  <si>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</si>
  <si>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</si>
  <si>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</si>
  <si>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</si>
  <si>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</si>
  <si>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</si>
  <si>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</si>
  <si>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</si>
  <si>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</si>
  <si>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</si>
  <si>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</si>
  <si>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</si>
  <si>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</si>
  <si>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</si>
  <si>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</si>
  <si>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</si>
  <si>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</si>
  <si>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</si>
  <si>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</si>
  <si>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</si>
  <si>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</si>
  <si>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</si>
  <si>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</si>
  <si>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</si>
  <si>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</si>
  <si>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</si>
  <si>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</si>
  <si>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</si>
  <si>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</si>
  <si>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</si>
  <si>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</si>
  <si>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</si>
  <si>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</si>
  <si>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</si>
  <si>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</si>
  <si>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</si>
  <si>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</si>
  <si>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</si>
  <si>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</si>
  <si>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</si>
  <si>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</si>
  <si>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</si>
  <si>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</si>
  <si>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</si>
  <si>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</si>
  <si>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</si>
  <si>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</si>
  <si>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</si>
  <si>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</si>
  <si>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</si>
  <si>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</si>
  <si>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</si>
  <si>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</si>
  <si>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</si>
  <si>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</si>
  <si>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</si>
  <si>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</si>
  <si>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</si>
  <si>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</si>
  <si>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</si>
  <si>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</si>
  <si>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</si>
  <si>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</si>
  <si>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</si>
  <si>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</si>
  <si>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</si>
  <si>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</si>
  <si>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</si>
  <si>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</si>
  <si>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</si>
  <si>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</si>
  <si>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</si>
  <si>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</si>
  <si>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</si>
  <si>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</si>
  <si>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</si>
  <si>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</si>
  <si>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</si>
  <si>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</si>
  <si>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</si>
  <si>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</si>
  <si>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</si>
  <si>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</si>
  <si>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</si>
  <si>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</si>
  <si>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</si>
  <si>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</si>
  <si>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</si>
  <si>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</si>
  <si>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</si>
  <si>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</si>
  <si>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</si>
  <si>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</si>
  <si>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</si>
  <si>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</si>
  <si>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</si>
  <si>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</si>
  <si>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</si>
  <si>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</si>
  <si>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</si>
  <si>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</si>
  <si>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</si>
  <si>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</si>
  <si>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</si>
  <si>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</si>
  <si>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</si>
  <si>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</si>
  <si>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</si>
  <si>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</si>
  <si>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</si>
  <si>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</si>
  <si>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</si>
  <si>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</si>
  <si>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</si>
  <si>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</si>
  <si>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</si>
  <si>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</si>
  <si>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</si>
  <si>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</si>
  <si>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</si>
  <si>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</si>
  <si>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</si>
  <si>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</si>
  <si>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</si>
  <si>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</si>
  <si>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</si>
  <si>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</si>
  <si>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</si>
  <si>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</si>
  <si>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</si>
  <si>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</si>
  <si>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</si>
  <si>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</si>
  <si>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</si>
  <si>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</si>
  <si>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</si>
  <si>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</si>
  <si>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</si>
  <si>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</si>
  <si>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</si>
  <si>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</si>
  <si>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</si>
  <si>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</si>
  <si>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</si>
  <si>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</si>
  <si>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</si>
  <si>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</si>
  <si>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</si>
  <si>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</si>
  <si>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</si>
  <si>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</si>
  <si>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</si>
  <si>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</si>
  <si>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</si>
  <si>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</si>
  <si>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</si>
  <si>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</si>
  <si>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</si>
  <si>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</si>
  <si>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</si>
  <si>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</si>
  <si>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</si>
  <si>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</si>
  <si>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</si>
  <si>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</si>
  <si>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</si>
  <si>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</si>
  <si>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</si>
  <si>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</si>
  <si>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</si>
  <si>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</si>
  <si>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</si>
  <si>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</si>
  <si>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</si>
  <si>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</si>
  <si>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</si>
  <si>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</si>
  <si>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</si>
  <si>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</si>
  <si>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</si>
  <si>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</si>
  <si>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</si>
  <si>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</si>
  <si>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</si>
  <si>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</si>
  <si>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</si>
  <si>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</si>
  <si>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</si>
  <si>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</si>
  <si>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</si>
  <si>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</si>
  <si>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</si>
  <si>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</si>
  <si>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</si>
  <si>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</si>
  <si>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</si>
  <si>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</si>
  <si>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</si>
  <si>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</si>
  <si>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</si>
  <si>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</si>
  <si>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</si>
  <si>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</si>
  <si>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</si>
  <si>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</si>
  <si>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</si>
  <si>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</si>
  <si>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</si>
  <si>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</si>
  <si>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</si>
  <si>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</si>
  <si>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</si>
  <si>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</si>
  <si>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</si>
  <si>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</si>
  <si>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</si>
  <si>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</si>
  <si>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</si>
  <si>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</si>
  <si>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</si>
  <si>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</si>
  <si>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</si>
  <si>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</si>
  <si>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</si>
  <si>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</si>
  <si>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</si>
  <si>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</si>
  <si>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</si>
  <si>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</si>
  <si>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</si>
  <si>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</si>
  <si>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</si>
  <si>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</si>
  <si>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</si>
  <si>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</si>
  <si>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</si>
  <si>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</si>
  <si>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</si>
  <si>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</si>
  <si>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</si>
  <si>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</si>
  <si>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</si>
  <si>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</si>
  <si>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</si>
  <si>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</si>
  <si>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</si>
  <si>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</si>
  <si>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</si>
  <si>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</si>
  <si>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</si>
  <si>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</si>
  <si>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</si>
  <si>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</si>
  <si>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</si>
  <si>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</si>
  <si>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</si>
  <si>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</si>
  <si>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</si>
  <si>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</si>
  <si>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</si>
  <si>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</si>
  <si>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</si>
  <si>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</si>
  <si>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</si>
  <si>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</si>
  <si>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</si>
  <si>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</si>
  <si>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</si>
  <si>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</si>
  <si>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</si>
  <si>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</si>
  <si>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</si>
  <si>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</si>
  <si>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</si>
  <si>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</si>
  <si>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</si>
  <si>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</si>
  <si>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</si>
  <si>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</si>
  <si>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</si>
  <si>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</si>
  <si>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</si>
  <si>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</si>
  <si>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</si>
  <si>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</si>
  <si>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</si>
  <si>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</si>
  <si>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</si>
  <si>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</si>
  <si>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</si>
  <si>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</si>
  <si>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</si>
  <si>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</si>
  <si>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</si>
  <si>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</si>
  <si>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</si>
  <si>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</si>
  <si>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</si>
  <si>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</si>
  <si>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</si>
  <si>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</si>
  <si>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</si>
  <si>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</si>
  <si>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</si>
  <si>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</si>
  <si>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</si>
  <si>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</si>
  <si>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</si>
  <si>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</si>
  <si>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</si>
  <si>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</si>
  <si>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</si>
  <si>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</si>
  <si>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</si>
  <si>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</si>
  <si>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</si>
  <si>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</si>
  <si>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</si>
  <si>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</si>
  <si>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</si>
  <si>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</si>
  <si>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</si>
  <si>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</si>
  <si>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</si>
  <si>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</si>
  <si>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</si>
  <si>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</si>
  <si>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</si>
  <si>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</si>
  <si>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</si>
  <si>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</si>
  <si>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</si>
  <si>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</si>
  <si>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</si>
  <si>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</si>
  <si>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</si>
  <si>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</si>
  <si>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</si>
  <si>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</si>
  <si>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</si>
  <si>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</si>
  <si>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</si>
  <si>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</si>
  <si>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</si>
  <si>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</si>
  <si>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</si>
  <si>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</si>
  <si>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</si>
  <si>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</si>
  <si>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</si>
  <si>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</si>
  <si>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</si>
  <si>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</si>
  <si>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</si>
  <si>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</si>
  <si>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</si>
  <si>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</si>
  <si>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</si>
  <si>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</si>
  <si>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</si>
  <si>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</si>
  <si>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</si>
  <si>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</si>
  <si>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</si>
  <si>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</si>
  <si>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</si>
  <si>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</si>
  <si>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</si>
  <si>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</si>
  <si>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</si>
  <si>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</si>
  <si>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</si>
  <si>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</si>
  <si>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</si>
  <si>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</si>
  <si>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</si>
  <si>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</si>
  <si>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</si>
  <si>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</si>
  <si>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</si>
  <si>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</si>
  <si>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</si>
  <si>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</si>
  <si>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</si>
  <si>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</si>
  <si>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</si>
  <si>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</si>
  <si>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</si>
  <si>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</si>
  <si>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</si>
  <si>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</si>
  <si>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</si>
  <si>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</si>
  <si>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</si>
  <si>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</si>
  <si>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</si>
  <si>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</si>
  <si>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</si>
  <si>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</si>
  <si>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</si>
  <si>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</si>
  <si>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</si>
  <si>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</si>
  <si>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</si>
  <si>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</si>
  <si>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</si>
  <si>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</si>
  <si>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</si>
  <si>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</si>
  <si>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</si>
  <si>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</si>
  <si>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</si>
  <si>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</si>
  <si>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</si>
  <si>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</si>
  <si>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</si>
  <si>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</si>
  <si>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</si>
  <si>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</si>
  <si>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</si>
  <si>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</si>
  <si>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</si>
  <si>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</si>
  <si>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</si>
  <si>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</si>
  <si>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</si>
  <si>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</si>
  <si>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</si>
  <si>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</si>
  <si>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</si>
  <si>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</si>
  <si>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</si>
  <si>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</si>
  <si>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</si>
  <si>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</si>
  <si>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</si>
  <si>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</si>
  <si>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</si>
  <si>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</si>
  <si>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</si>
  <si>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</si>
  <si>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</si>
  <si>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</si>
  <si>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</si>
  <si>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</si>
  <si>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</si>
  <si>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</si>
  <si>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</si>
  <si>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</si>
  <si>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</si>
  <si>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</si>
  <si>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</si>
  <si>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</si>
  <si>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</si>
  <si>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</si>
  <si>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</si>
  <si>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</si>
  <si>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</si>
  <si>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</si>
  <si>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</si>
  <si>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</si>
  <si>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</si>
  <si>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</si>
  <si>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</si>
  <si>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</si>
  <si>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</si>
  <si>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</si>
  <si>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</si>
  <si>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</si>
  <si>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</si>
  <si>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</si>
  <si>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</si>
  <si>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</si>
  <si>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</si>
  <si>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</si>
  <si>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</si>
  <si>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</si>
  <si>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</si>
  <si>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</si>
  <si>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</si>
  <si>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</si>
  <si>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</si>
  <si>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</si>
  <si>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</si>
  <si>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</si>
  <si>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</si>
  <si>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</si>
  <si>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</si>
  <si>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</si>
  <si>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</si>
  <si>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</si>
  <si>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</si>
  <si>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</si>
  <si>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</si>
  <si>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</si>
  <si>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</si>
  <si>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</si>
  <si>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</si>
  <si>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</si>
  <si>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</si>
  <si>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</si>
  <si>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</si>
  <si>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</si>
  <si>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</si>
  <si>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</si>
  <si>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</si>
  <si>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</si>
  <si>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</si>
  <si>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</si>
  <si>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</si>
  <si>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</si>
  <si>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</si>
  <si>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</si>
  <si>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</si>
  <si>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</si>
  <si>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</si>
  <si>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</si>
  <si>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</si>
  <si>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</si>
  <si>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</si>
  <si>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</si>
  <si>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</si>
  <si>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</si>
  <si>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</si>
  <si>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</si>
  <si>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</si>
  <si>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</si>
  <si>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</si>
  <si>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</si>
  <si>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</si>
  <si>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</si>
  <si>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</si>
  <si>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</si>
  <si>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</si>
  <si>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</si>
  <si>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</si>
  <si>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</si>
  <si>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</si>
  <si>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</si>
  <si>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</si>
  <si>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</si>
  <si>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</si>
  <si>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</si>
  <si>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</si>
  <si>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</si>
  <si>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</si>
  <si>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</si>
  <si>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</si>
  <si>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</si>
  <si>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</si>
  <si>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</si>
  <si>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</si>
  <si>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</si>
  <si>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</si>
  <si>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</si>
  <si>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</si>
  <si>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</si>
  <si>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</si>
  <si>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</si>
  <si>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</si>
  <si>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</si>
  <si>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</si>
  <si>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</si>
  <si>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</si>
  <si>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</si>
  <si>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</si>
  <si>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</si>
  <si>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</si>
  <si>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</si>
  <si>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</si>
  <si>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</si>
  <si>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</si>
  <si>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</si>
  <si>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</si>
  <si>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</si>
  <si>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</si>
  <si>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</si>
  <si>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</si>
  <si>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</si>
  <si>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</si>
  <si>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</si>
  <si>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</si>
  <si>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</si>
  <si>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</si>
  <si>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</si>
  <si>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</si>
  <si>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</si>
  <si>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</si>
  <si>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</si>
  <si>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</si>
  <si>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</si>
  <si>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</si>
  <si>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</si>
  <si>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</si>
  <si>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</si>
  <si>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</si>
  <si>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</si>
  <si>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</si>
  <si>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</si>
  <si>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</si>
  <si>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</si>
  <si>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</si>
  <si>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</si>
  <si>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</si>
  <si>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</si>
  <si>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</si>
  <si>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</si>
  <si>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</si>
  <si>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</si>
  <si>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</si>
  <si>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</si>
  <si>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</si>
  <si>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</si>
  <si>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</si>
  <si>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</si>
  <si>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</si>
  <si>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</si>
  <si>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</si>
  <si>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</si>
  <si>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</si>
  <si>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</si>
  <si>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</si>
  <si>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</si>
  <si>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</si>
  <si>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</si>
  <si>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</si>
  <si>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</si>
  <si>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</si>
  <si>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</si>
  <si>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</si>
  <si>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</si>
  <si>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</si>
  <si>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</si>
  <si>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</si>
  <si>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</si>
  <si>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</si>
  <si>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</si>
  <si>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</si>
  <si>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</si>
  <si>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</si>
  <si>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</si>
  <si>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</si>
  <si>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</si>
  <si>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</si>
  <si>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</si>
  <si>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</si>
  <si>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</si>
  <si>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</si>
  <si>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</si>
  <si>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</si>
  <si>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</si>
  <si>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</si>
  <si>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</si>
  <si>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</si>
  <si>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</si>
  <si>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</si>
  <si>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</si>
  <si>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</si>
  <si>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</si>
  <si>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</si>
  <si>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</si>
  <si>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</si>
  <si>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</si>
  <si>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</si>
  <si>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</si>
  <si>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</si>
  <si>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</si>
  <si>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</si>
  <si>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</si>
  <si>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</si>
  <si>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</si>
  <si>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</si>
  <si>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</si>
  <si>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</si>
  <si>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</si>
  <si>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</si>
  <si>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</si>
  <si>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</si>
  <si>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</si>
  <si>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</si>
  <si>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</si>
  <si>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</si>
  <si>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</si>
  <si>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</si>
  <si>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</si>
  <si>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</si>
  <si>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</si>
  <si>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</si>
  <si>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</si>
  <si>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</si>
  <si>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</si>
  <si>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</si>
  <si>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</si>
  <si>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</si>
  <si>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</si>
  <si>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</si>
  <si>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</si>
  <si>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</si>
  <si>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</si>
  <si>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</si>
  <si>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</si>
  <si>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</si>
  <si>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</si>
  <si>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</si>
  <si>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</si>
  <si>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</si>
  <si>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</si>
  <si>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</si>
  <si>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</si>
  <si>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</si>
  <si>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</si>
  <si>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</si>
  <si>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</si>
  <si>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</si>
  <si>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</si>
  <si>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</si>
  <si>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</si>
  <si>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</si>
  <si>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</si>
  <si>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</si>
  <si>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</si>
  <si>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</si>
  <si>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</si>
  <si>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</si>
  <si>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</si>
  <si>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</si>
  <si>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</si>
  <si>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</si>
  <si>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</si>
  <si>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</si>
  <si>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</si>
  <si>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</si>
  <si>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</si>
  <si>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</si>
  <si>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</si>
  <si>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</si>
  <si>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</si>
  <si>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</si>
  <si>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</si>
  <si>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</si>
  <si>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</si>
  <si>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</si>
  <si>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</si>
  <si>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</si>
  <si>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</si>
  <si>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</si>
  <si>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</si>
  <si>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</si>
  <si>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</si>
  <si>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</si>
  <si>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</si>
  <si>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</si>
  <si>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</si>
  <si>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</si>
  <si>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</si>
  <si>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</si>
  <si>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</si>
  <si>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</si>
  <si>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</si>
  <si>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</si>
  <si>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</si>
  <si>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</si>
  <si>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</si>
  <si>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</si>
  <si>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</si>
  <si>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</si>
  <si>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</si>
  <si>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</si>
  <si>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</si>
  <si>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</si>
  <si>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</si>
  <si>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</si>
  <si>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</si>
  <si>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</si>
  <si>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</si>
  <si>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</si>
  <si>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</si>
  <si>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</si>
  <si>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</si>
  <si>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</si>
  <si>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</si>
  <si>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</si>
  <si>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</si>
  <si>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</si>
  <si>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</si>
  <si>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</si>
  <si>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</si>
  <si>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</si>
  <si>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</si>
  <si>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</si>
  <si>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</si>
  <si>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</si>
  <si>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</si>
  <si>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</si>
  <si>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</si>
  <si>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</si>
  <si>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</si>
  <si>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</si>
  <si>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</si>
  <si>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</si>
  <si>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</si>
  <si>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</si>
  <si>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</si>
  <si>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</si>
  <si>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</si>
  <si>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</si>
  <si>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</si>
  <si>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</si>
  <si>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</si>
  <si>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</si>
  <si>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</si>
  <si>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</si>
  <si>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</si>
  <si>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</si>
  <si>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</si>
  <si>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</si>
  <si>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</si>
  <si>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</si>
  <si>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</si>
  <si>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</si>
  <si>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</si>
  <si>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</si>
  <si>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</si>
  <si>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</si>
  <si>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</si>
  <si>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</si>
  <si>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</si>
  <si>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</si>
  <si>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</si>
  <si>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</si>
  <si>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</si>
  <si>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</si>
  <si>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</si>
  <si>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</si>
  <si>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</si>
  <si>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</si>
  <si>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</si>
  <si>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</si>
  <si>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</si>
  <si>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</si>
  <si>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</si>
  <si>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</si>
  <si>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</si>
  <si>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</si>
  <si>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</si>
  <si>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</si>
  <si>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</si>
  <si>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</si>
  <si>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</si>
  <si>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</si>
  <si>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</si>
  <si>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</si>
  <si>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</si>
  <si>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</si>
  <si>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</si>
  <si>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</si>
  <si>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</si>
  <si>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</si>
  <si>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</si>
  <si>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</si>
  <si>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</si>
  <si>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</si>
  <si>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</si>
  <si>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</si>
  <si>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</si>
  <si>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</si>
  <si>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</si>
  <si>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</si>
  <si>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</si>
  <si>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</si>
  <si>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</si>
  <si>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</si>
  <si>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</si>
  <si>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</si>
  <si>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</si>
  <si>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</si>
  <si>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</si>
  <si>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</si>
  <si>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</si>
  <si>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</si>
  <si>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</si>
  <si>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</si>
  <si>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</si>
  <si>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</si>
  <si>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</si>
  <si>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</si>
  <si>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</si>
  <si>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</si>
  <si>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</si>
  <si>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</si>
  <si>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</si>
  <si>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</si>
  <si>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</si>
  <si>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</si>
  <si>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</si>
  <si>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</si>
  <si>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</si>
  <si>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</si>
  <si>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</si>
  <si>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</si>
  <si>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</si>
  <si>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</si>
  <si>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</si>
  <si>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</si>
  <si>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</si>
  <si>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</si>
  <si>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</si>
  <si>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</si>
  <si>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</si>
  <si>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</si>
  <si>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</si>
  <si>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</si>
  <si>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</si>
  <si>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</si>
  <si>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</si>
  <si>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</si>
  <si>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</si>
  <si>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</si>
  <si>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</si>
  <si>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</si>
  <si>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</si>
  <si>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</si>
  <si>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</si>
  <si>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</si>
  <si>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</si>
  <si>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</si>
  <si>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</si>
  <si>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</si>
  <si>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</si>
  <si>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</si>
  <si>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</si>
  <si>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</si>
  <si>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</si>
  <si>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</si>
  <si>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</si>
  <si>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</si>
  <si>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</si>
  <si>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</si>
  <si>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</si>
  <si>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</si>
  <si>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</si>
  <si>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</si>
  <si>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</si>
  <si>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</si>
  <si>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</si>
  <si>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</si>
  <si>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</si>
  <si>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</si>
  <si>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</si>
  <si>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</si>
  <si>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</si>
  <si>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</si>
  <si>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</si>
  <si>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</si>
  <si>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</si>
  <si>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</si>
  <si>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</si>
  <si>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</si>
  <si>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</si>
  <si>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</si>
  <si>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</si>
  <si>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</si>
  <si>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</si>
  <si>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</si>
  <si>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</si>
  <si>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</si>
  <si>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</si>
  <si>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</si>
  <si>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</si>
  <si>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</si>
  <si>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</si>
  <si>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</si>
  <si>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</si>
  <si>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</si>
  <si>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</si>
  <si>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</si>
  <si>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</si>
  <si>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</si>
  <si>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</si>
  <si>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</si>
  <si>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</si>
  <si>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</si>
  <si>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</si>
  <si>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</si>
  <si>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</si>
  <si>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</si>
  <si>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</si>
  <si>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</si>
  <si>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</si>
  <si>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</si>
  <si>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</si>
  <si>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</si>
  <si>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</si>
  <si>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</si>
  <si>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</si>
  <si>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</si>
  <si>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</si>
  <si>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</si>
  <si>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</si>
  <si>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</si>
  <si>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</si>
  <si>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</si>
  <si>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</si>
  <si>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</si>
  <si>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</si>
  <si>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</si>
  <si>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</si>
  <si>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</si>
  <si>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</si>
  <si>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</si>
  <si>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</si>
  <si>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</si>
  <si>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</si>
  <si>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</si>
  <si>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</si>
  <si>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</si>
  <si>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</si>
  <si>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</si>
  <si>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</si>
  <si>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</si>
  <si>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</si>
  <si>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</si>
  <si>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</si>
  <si>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</si>
  <si>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</si>
  <si>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</si>
  <si>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</si>
  <si>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</si>
  <si>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</si>
  <si>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</si>
  <si>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</si>
  <si>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</si>
  <si>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</si>
  <si>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</si>
  <si>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</si>
  <si>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</si>
  <si>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</si>
  <si>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</si>
  <si>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</si>
  <si>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</si>
  <si>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</si>
  <si>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</si>
  <si>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</si>
  <si>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</si>
  <si>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</si>
  <si>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</si>
  <si>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</si>
  <si>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</si>
  <si>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</si>
  <si>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</si>
  <si>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</si>
  <si>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</si>
  <si>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</si>
  <si>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</si>
  <si>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</si>
  <si>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</si>
  <si>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</si>
  <si>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</si>
  <si>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</si>
  <si>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</si>
  <si>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</si>
  <si>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</si>
  <si>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</si>
  <si>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</si>
  <si>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</si>
  <si>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</si>
  <si>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</si>
  <si>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</si>
  <si>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</si>
  <si>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</si>
  <si>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</si>
  <si>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</si>
  <si>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</si>
  <si>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</si>
  <si>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</si>
  <si>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</si>
  <si>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</si>
  <si>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</si>
  <si>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</si>
  <si>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</si>
  <si>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</si>
  <si>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</si>
  <si>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</si>
  <si>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</si>
  <si>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</si>
  <si>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</si>
  <si>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</si>
  <si>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</si>
  <si>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</si>
  <si>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</si>
  <si>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</si>
  <si>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</si>
  <si>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</si>
  <si>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</si>
  <si>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</si>
  <si>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</si>
  <si>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</si>
  <si>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</si>
  <si>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</si>
  <si>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</si>
  <si>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</si>
  <si>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</si>
  <si>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</si>
  <si>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</si>
  <si>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</si>
  <si>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</si>
  <si>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</si>
  <si>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</si>
  <si>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</si>
  <si>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</si>
  <si>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</si>
  <si>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</si>
  <si>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</si>
  <si>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</si>
  <si>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</si>
  <si>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</si>
  <si>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</si>
  <si>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</si>
  <si>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</si>
  <si>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</si>
  <si>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</si>
  <si>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</si>
  <si>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</si>
  <si>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</si>
  <si>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</si>
  <si>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</si>
  <si>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</si>
  <si>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</si>
  <si>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</si>
  <si>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</si>
  <si>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</si>
  <si>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</si>
  <si>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</si>
  <si>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</si>
  <si>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</si>
  <si>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</si>
  <si>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</si>
  <si>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</si>
  <si>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</si>
  <si>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</si>
  <si>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</si>
  <si>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</si>
  <si>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</si>
  <si>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</si>
  <si>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</si>
  <si>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</si>
  <si>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</si>
  <si>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</si>
  <si>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</si>
  <si>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</si>
  <si>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</si>
  <si>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</si>
  <si>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</si>
  <si>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</si>
  <si>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</si>
  <si>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</si>
  <si>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</si>
  <si>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</si>
  <si>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</si>
  <si>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</si>
  <si>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</si>
  <si>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</si>
  <si>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</si>
  <si>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</si>
  <si>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</si>
  <si>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</si>
  <si>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</si>
  <si>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</si>
  <si>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</si>
  <si>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</si>
  <si>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</si>
  <si>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</si>
  <si>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</si>
  <si>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</si>
  <si>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</si>
  <si>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</si>
  <si>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</si>
  <si>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</si>
  <si>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</si>
  <si>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</si>
  <si>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</si>
  <si>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</si>
  <si>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</si>
  <si>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</si>
  <si>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</si>
  <si>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</si>
  <si>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</si>
  <si>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</si>
  <si>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</si>
  <si>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</si>
  <si>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</si>
  <si>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</si>
  <si>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</si>
  <si>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</si>
  <si>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</si>
  <si>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</si>
  <si>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</si>
  <si>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</si>
  <si>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</si>
  <si>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</si>
  <si>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</si>
  <si>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</si>
  <si>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</si>
  <si>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</si>
  <si>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</si>
  <si>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</si>
  <si>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</si>
  <si>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</si>
  <si>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</si>
  <si>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</si>
  <si>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</si>
  <si>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</si>
  <si>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</si>
  <si>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</si>
  <si>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</si>
  <si>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</si>
  <si>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</si>
  <si>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</si>
  <si>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</si>
  <si>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</si>
  <si>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</si>
  <si>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</si>
  <si>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</si>
  <si>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</si>
  <si>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</si>
  <si>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</si>
  <si>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</si>
  <si>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</si>
  <si>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</si>
  <si>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</si>
  <si>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</si>
  <si>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</si>
  <si>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</si>
  <si>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</si>
  <si>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</si>
  <si>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</si>
  <si>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</si>
  <si>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</si>
  <si>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</si>
  <si>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</si>
  <si>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</si>
  <si>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</si>
  <si>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</si>
  <si>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</si>
  <si>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</si>
  <si>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</si>
  <si>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</si>
  <si>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</si>
  <si>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</si>
  <si>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</si>
  <si>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</si>
  <si>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</si>
  <si>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</si>
  <si>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</si>
  <si>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</si>
  <si>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</si>
  <si>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</si>
  <si>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</si>
  <si>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</si>
  <si>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</si>
  <si>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</si>
  <si>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</si>
  <si>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</si>
  <si>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</si>
  <si>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</si>
  <si>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</si>
  <si>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</si>
  <si>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</si>
  <si>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</si>
  <si>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</si>
  <si>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</si>
  <si>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</si>
  <si>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</si>
  <si>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</si>
  <si>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</si>
  <si>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</si>
  <si>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</si>
  <si>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</si>
  <si>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</si>
  <si>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</si>
  <si>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</si>
  <si>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</si>
  <si>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</si>
  <si>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</si>
  <si>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</si>
  <si>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</si>
  <si>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</si>
  <si>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</si>
  <si>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</si>
  <si>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</si>
  <si>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</si>
  <si>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</si>
  <si>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</si>
  <si>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</si>
  <si>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</si>
  <si>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</si>
  <si>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</si>
  <si>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</si>
  <si>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</si>
  <si>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</si>
  <si>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</si>
  <si>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</si>
  <si>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</si>
  <si>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</si>
  <si>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</si>
  <si>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</si>
  <si>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</si>
  <si>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</si>
  <si>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</si>
  <si>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</si>
  <si>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</si>
  <si>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</si>
  <si>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</si>
  <si>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</si>
  <si>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</si>
  <si>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</si>
  <si>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</si>
  <si>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</si>
  <si>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</si>
  <si>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</si>
  <si>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</si>
  <si>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</si>
  <si>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</si>
  <si>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</si>
  <si>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</si>
  <si>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</si>
  <si>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</si>
  <si>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</si>
  <si>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</si>
  <si>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</si>
  <si>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</si>
  <si>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</si>
  <si>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</si>
  <si>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</si>
  <si>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</si>
  <si>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</si>
  <si>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</si>
  <si>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</si>
  <si>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</si>
  <si>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</si>
  <si>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</si>
  <si>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</si>
  <si>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</si>
  <si>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</si>
  <si>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</si>
  <si>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</si>
  <si>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</si>
  <si>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</si>
  <si>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</si>
  <si>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</si>
  <si>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</si>
  <si>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</si>
  <si>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</si>
  <si>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</si>
  <si>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</si>
  <si>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</si>
  <si>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</si>
  <si>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</si>
  <si>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</si>
  <si>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</si>
  <si>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</si>
  <si>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</si>
  <si>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</si>
  <si>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</si>
  <si>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</si>
  <si>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</si>
  <si>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</si>
  <si>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</si>
  <si>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</si>
  <si>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</si>
  <si>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</si>
  <si>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</si>
  <si>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</si>
  <si>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</si>
  <si>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</si>
  <si>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</si>
  <si>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</si>
  <si>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</si>
  <si>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</si>
  <si>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</si>
  <si>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</si>
  <si>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</si>
  <si>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</si>
  <si>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</si>
  <si>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</si>
  <si>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</si>
  <si>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</si>
  <si>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</si>
  <si>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</si>
  <si>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</si>
  <si>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</si>
  <si>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</si>
  <si>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</si>
  <si>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</si>
  <si>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</si>
  <si>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</si>
  <si>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</si>
  <si>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</si>
  <si>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</si>
  <si>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</si>
  <si>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</si>
  <si>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</si>
  <si>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</si>
  <si>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</si>
  <si>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</si>
  <si>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</si>
  <si>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</si>
  <si>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</si>
  <si>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</si>
  <si>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</si>
  <si>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</si>
  <si>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</si>
  <si>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</si>
  <si>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</si>
  <si>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</si>
  <si>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</si>
  <si>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</si>
  <si>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</si>
  <si>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</si>
  <si>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</si>
  <si>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</si>
  <si>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</si>
  <si>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</si>
  <si>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</si>
  <si>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</si>
  <si>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</si>
  <si>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</si>
  <si>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</si>
  <si>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</si>
  <si>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</si>
  <si>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</si>
  <si>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</si>
  <si>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</si>
  <si>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</si>
  <si>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</si>
  <si>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</si>
  <si>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</si>
  <si>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</si>
  <si>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</si>
  <si>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</si>
  <si>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</si>
  <si>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</si>
  <si>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</si>
  <si>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</si>
  <si>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</si>
  <si>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</si>
  <si>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</si>
  <si>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</si>
  <si>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</si>
  <si>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</si>
  <si>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</si>
  <si>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</si>
  <si>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</si>
  <si>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</si>
  <si>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</si>
  <si>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</si>
  <si>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</si>
  <si>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</si>
  <si>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</si>
  <si>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</si>
  <si>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</si>
  <si>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</si>
  <si>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</si>
  <si>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</si>
  <si>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</si>
  <si>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</si>
  <si>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</si>
  <si>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</si>
  <si>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</si>
  <si>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</si>
  <si>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</si>
  <si>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</si>
  <si>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</si>
  <si>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</si>
  <si>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</si>
  <si>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</si>
  <si>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</si>
  <si>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</si>
  <si>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</si>
  <si>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</si>
  <si>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</si>
  <si>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</si>
  <si>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</si>
  <si>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</si>
  <si>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</si>
  <si>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</si>
  <si>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</si>
  <si>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</si>
  <si>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</si>
  <si>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</si>
  <si>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</si>
  <si>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</si>
  <si>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</si>
  <si>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</si>
  <si>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</si>
  <si>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</si>
  <si>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</si>
  <si>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</si>
  <si>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</si>
  <si>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</si>
  <si>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</si>
  <si>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</si>
  <si>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</si>
  <si>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</si>
  <si>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</si>
  <si>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</si>
  <si>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</si>
  <si>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</si>
  <si>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</si>
  <si>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</si>
  <si>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</si>
  <si>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</si>
  <si>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</si>
  <si>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</si>
  <si>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</si>
  <si>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</si>
  <si>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</si>
  <si>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</si>
  <si>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</si>
  <si>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</si>
  <si>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</si>
  <si>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</si>
  <si>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</si>
  <si>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</si>
  <si>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</si>
  <si>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</si>
  <si>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</si>
  <si>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</si>
  <si>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</si>
  <si>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</si>
  <si>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</si>
  <si>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</si>
  <si>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</si>
  <si>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</si>
  <si>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</si>
  <si>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</si>
  <si>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</si>
  <si>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</si>
  <si>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</si>
  <si>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</si>
  <si>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</si>
  <si>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</si>
  <si>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</si>
  <si>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</si>
  <si>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</si>
  <si>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</si>
  <si>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</si>
  <si>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</si>
  <si>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</si>
  <si>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</si>
  <si>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</si>
  <si>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</si>
  <si>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</si>
  <si>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</si>
  <si>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</si>
  <si>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</si>
  <si>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</si>
  <si>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</si>
  <si>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</si>
  <si>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</si>
  <si>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</si>
  <si>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</si>
  <si>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</si>
  <si>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</si>
  <si>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</si>
  <si>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</si>
  <si>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</si>
  <si>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</si>
  <si>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</si>
  <si>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</si>
  <si>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</si>
  <si>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</si>
  <si>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</si>
  <si>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</si>
  <si>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</si>
  <si>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</si>
  <si>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</si>
  <si>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</si>
  <si>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</si>
  <si>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</si>
  <si>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</si>
  <si>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</si>
  <si>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</si>
  <si>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</si>
  <si>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</si>
  <si>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</si>
  <si>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</si>
  <si>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</si>
  <si>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</si>
  <si>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</si>
  <si>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</si>
  <si>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</si>
  <si>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</si>
  <si>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</si>
  <si>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</si>
  <si>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</si>
  <si>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</si>
  <si>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</si>
  <si>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</si>
  <si>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</si>
  <si>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</si>
  <si>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</si>
  <si>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</si>
  <si>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</si>
  <si>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</si>
  <si>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</si>
  <si>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</si>
  <si>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</si>
  <si>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</si>
  <si>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</si>
  <si>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</si>
  <si>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</si>
  <si>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</si>
  <si>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</si>
  <si>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</si>
  <si>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</si>
  <si>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</si>
  <si>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</si>
  <si>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</si>
  <si>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</si>
  <si>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</si>
  <si>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</si>
  <si>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</si>
  <si>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</si>
  <si>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</si>
  <si>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</si>
  <si>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</si>
  <si>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</si>
  <si>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</si>
  <si>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</si>
  <si>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</si>
  <si>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</si>
  <si>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</si>
  <si>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</si>
  <si>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</si>
  <si>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</si>
  <si>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</si>
  <si>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</si>
  <si>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</si>
  <si>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</si>
  <si>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</si>
  <si>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</si>
  <si>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</si>
  <si>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</si>
  <si>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</si>
  <si>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</si>
  <si>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</si>
  <si>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</si>
  <si>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</si>
  <si>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</si>
  <si>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</si>
  <si>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</si>
  <si>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</si>
  <si>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</si>
  <si>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</si>
  <si>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</si>
  <si>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</si>
  <si>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</si>
  <si>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</si>
  <si>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</si>
  <si>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</si>
  <si>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</si>
  <si>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</si>
  <si>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</si>
  <si>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</si>
  <si>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</si>
  <si>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</si>
  <si>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</si>
  <si>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</si>
  <si>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</si>
  <si>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</si>
  <si>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</si>
  <si>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</si>
  <si>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</si>
  <si>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</si>
  <si>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</si>
  <si>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</si>
  <si>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</si>
  <si>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</si>
  <si>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</si>
  <si>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</si>
  <si>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</si>
  <si>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</si>
  <si>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</si>
  <si>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</si>
  <si>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</si>
  <si>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</si>
  <si>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</si>
  <si>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</si>
  <si>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</si>
  <si>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</si>
  <si>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</si>
  <si>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</si>
  <si>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</si>
  <si>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</si>
  <si>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</si>
  <si>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</si>
  <si>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</si>
  <si>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</si>
  <si>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</si>
  <si>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</si>
  <si>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</si>
  <si>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</si>
  <si>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</si>
  <si>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</si>
  <si>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</si>
  <si>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</si>
  <si>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</si>
  <si>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</si>
  <si>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</si>
  <si>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</si>
  <si>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</si>
  <si>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</si>
  <si>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</si>
  <si>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</si>
  <si>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</si>
  <si>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</si>
  <si>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</si>
  <si>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</si>
  <si>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</si>
  <si>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</si>
  <si>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</si>
  <si>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</si>
  <si>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</si>
  <si>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</si>
  <si>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</si>
  <si>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</si>
  <si>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</si>
  <si>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</si>
  <si>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</si>
  <si>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</si>
  <si>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</si>
  <si>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</si>
  <si>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</si>
  <si>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</si>
  <si>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</si>
  <si>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</si>
  <si>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</si>
  <si>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</si>
  <si>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</si>
  <si>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</si>
  <si>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</si>
  <si>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</si>
  <si>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</si>
  <si>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</si>
  <si>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</si>
  <si>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</si>
  <si>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</si>
  <si>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</si>
  <si>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</si>
  <si>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</si>
  <si>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</si>
  <si>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</si>
  <si>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</si>
  <si>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</si>
  <si>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</si>
  <si>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</si>
  <si>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</si>
  <si>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</si>
  <si>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</si>
  <si>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</si>
  <si>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</si>
  <si>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</si>
  <si>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</si>
  <si>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</si>
  <si>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</si>
  <si>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</si>
  <si>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</si>
  <si>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</si>
  <si>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</si>
  <si>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</si>
  <si>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</si>
  <si>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</si>
  <si>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</si>
  <si>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</si>
  <si>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</si>
  <si>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</si>
  <si>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</si>
  <si>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</si>
  <si>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</si>
  <si>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</si>
  <si>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</si>
  <si>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</si>
  <si>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</si>
  <si>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</si>
  <si>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</si>
  <si>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</si>
  <si>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</si>
  <si>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</si>
  <si>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</si>
  <si>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</si>
  <si>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</si>
  <si>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</si>
  <si>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</si>
  <si>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</si>
  <si>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</si>
  <si>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</si>
  <si>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</si>
  <si>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</si>
  <si>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</si>
  <si>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</si>
  <si>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</si>
  <si>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</si>
  <si>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</si>
  <si>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</si>
  <si>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</si>
  <si>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</si>
  <si>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</si>
  <si>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</si>
  <si>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</si>
  <si>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</si>
  <si>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</si>
  <si>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</si>
  <si>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</si>
  <si>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</si>
  <si>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</si>
  <si>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</si>
  <si>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</si>
  <si>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</si>
  <si>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</si>
  <si>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</si>
  <si>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</si>
  <si>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</si>
  <si>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</si>
  <si>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</si>
  <si>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</si>
  <si>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</si>
  <si>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</si>
  <si>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</si>
  <si>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</si>
  <si>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</si>
  <si>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</si>
  <si>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</si>
  <si>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</si>
  <si>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</si>
  <si>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</si>
  <si>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</si>
  <si>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</si>
  <si>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</si>
  <si>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</si>
  <si>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</si>
  <si>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</si>
  <si>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</si>
  <si>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</si>
  <si>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</si>
  <si>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</si>
  <si>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</si>
  <si>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</si>
  <si>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</si>
  <si>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</si>
  <si>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</si>
  <si>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</si>
  <si>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</si>
  <si>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</si>
  <si>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</si>
  <si>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</si>
  <si>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</si>
  <si>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</si>
  <si>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</si>
  <si>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</si>
  <si>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</si>
  <si>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</si>
  <si>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</si>
  <si>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</si>
  <si>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</si>
  <si>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</si>
  <si>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</si>
  <si>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</si>
  <si>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</si>
  <si>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</si>
  <si>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</si>
  <si>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</si>
  <si>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</si>
  <si>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</si>
  <si>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</si>
  <si>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</si>
  <si>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</si>
  <si>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</si>
  <si>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</si>
  <si>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</si>
  <si>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</si>
  <si>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</si>
  <si>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</si>
  <si>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</si>
  <si>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</si>
  <si>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</si>
  <si>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</si>
  <si>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</si>
  <si>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</si>
  <si>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</si>
  <si>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</si>
  <si>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</si>
  <si>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</si>
  <si>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</si>
  <si>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</si>
  <si>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</si>
  <si>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</si>
  <si>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</si>
  <si>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</si>
  <si>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</si>
  <si>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</si>
  <si>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</si>
  <si>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</si>
  <si>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</si>
  <si>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</si>
  <si>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</si>
  <si>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</si>
  <si>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</si>
  <si>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</si>
  <si>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</si>
  <si>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</si>
  <si>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</si>
  <si>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</si>
  <si>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</si>
  <si>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</si>
  <si>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</si>
  <si>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</si>
  <si>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</si>
  <si>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</si>
  <si>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</si>
  <si>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</si>
  <si>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</si>
  <si>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</si>
  <si>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</si>
  <si>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</si>
  <si>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</si>
  <si>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</si>
  <si>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</si>
  <si>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</si>
  <si>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</si>
  <si>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</si>
  <si>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</si>
  <si>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</si>
  <si>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</si>
  <si>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</si>
  <si>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</si>
  <si>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</si>
  <si>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</si>
  <si>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</si>
  <si>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</si>
  <si>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</si>
  <si>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</si>
  <si>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</si>
  <si>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</si>
  <si>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</si>
  <si>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</si>
  <si>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</si>
  <si>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</si>
  <si>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</si>
  <si>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</si>
  <si>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</si>
  <si>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</si>
  <si>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</si>
  <si>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</si>
  <si>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</si>
  <si>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</si>
  <si>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</si>
  <si>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</si>
  <si>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</si>
  <si>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</si>
  <si>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</si>
  <si>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</si>
  <si>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</si>
  <si>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</si>
  <si>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</si>
  <si>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</si>
  <si>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</si>
  <si>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</si>
  <si>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</si>
  <si>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</si>
  <si>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</si>
  <si>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</si>
  <si>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</si>
  <si>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</si>
  <si>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</si>
  <si>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</si>
  <si>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</si>
  <si>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</si>
  <si>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</si>
  <si>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</si>
  <si>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</si>
  <si>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</si>
  <si>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</si>
  <si>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</si>
  <si>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</si>
  <si>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</si>
  <si>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</si>
  <si>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</si>
  <si>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</si>
  <si>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</si>
  <si>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</si>
  <si>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</si>
  <si>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</si>
  <si>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</si>
  <si>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</si>
  <si>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</si>
  <si>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</si>
  <si>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</si>
  <si>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</si>
  <si>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</si>
  <si>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</si>
  <si>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</si>
  <si>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</si>
  <si>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</si>
  <si>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</si>
  <si>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</si>
  <si>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</si>
  <si>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</si>
  <si>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</si>
  <si>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</si>
  <si>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</si>
  <si>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</si>
  <si>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</si>
  <si>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</si>
  <si>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</si>
  <si>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</si>
  <si>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</si>
  <si>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</si>
  <si>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</si>
  <si>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</si>
  <si>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</si>
  <si>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</si>
  <si>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</si>
  <si>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</si>
  <si>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</si>
  <si>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</si>
  <si>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</si>
  <si>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</si>
  <si>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</si>
  <si>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</si>
  <si>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</si>
  <si>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</si>
  <si>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</si>
  <si>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</si>
  <si>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</si>
  <si>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</si>
  <si>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</si>
  <si>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</si>
  <si>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</si>
  <si>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</si>
  <si>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</si>
  <si>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</si>
  <si>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</si>
  <si>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</si>
  <si>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</si>
  <si>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</si>
  <si>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</si>
  <si>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</si>
  <si>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</si>
  <si>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</si>
  <si>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</si>
  <si>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</si>
  <si>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</si>
  <si>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</si>
  <si>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</si>
  <si>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</si>
  <si>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</si>
  <si>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</si>
  <si>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</si>
  <si>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</si>
  <si>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</si>
  <si>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</si>
  <si>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</si>
  <si>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</si>
  <si>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</si>
  <si>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</si>
  <si>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</si>
  <si>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</si>
  <si>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</si>
  <si>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</si>
  <si>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</si>
  <si>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</si>
  <si>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</si>
  <si>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</si>
  <si>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</si>
  <si>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</si>
  <si>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</si>
  <si>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</si>
  <si>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</si>
  <si>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</si>
  <si>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</si>
  <si>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</si>
  <si>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</si>
  <si>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</si>
  <si>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</si>
  <si>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</si>
  <si>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</si>
  <si>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</si>
  <si>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</si>
  <si>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</si>
  <si>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</si>
  <si>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</si>
  <si>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</si>
  <si>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</si>
  <si>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</si>
  <si>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</si>
  <si>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</si>
  <si>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</si>
  <si>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</si>
  <si>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</si>
  <si>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</si>
  <si>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</si>
  <si>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</si>
  <si>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</si>
  <si>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</si>
  <si>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</si>
  <si>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</si>
  <si>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</si>
  <si>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</si>
  <si>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</si>
  <si>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</si>
  <si>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</si>
  <si>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</si>
  <si>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</si>
  <si>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</si>
  <si>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</si>
  <si>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</si>
  <si>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</si>
  <si>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</si>
  <si>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</si>
  <si>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</si>
  <si>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</si>
  <si>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</si>
  <si>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</si>
  <si>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</si>
  <si>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</si>
  <si>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</si>
  <si>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</si>
  <si>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</si>
  <si>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</si>
  <si>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</si>
  <si>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</si>
  <si>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</si>
  <si>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</si>
  <si>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</si>
  <si>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</si>
  <si>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</si>
  <si>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</si>
  <si>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</si>
  <si>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</si>
  <si>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</si>
  <si>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</si>
  <si>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</si>
  <si>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</si>
  <si>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</si>
  <si>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</si>
  <si>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</si>
  <si>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</si>
  <si>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</si>
  <si>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</si>
  <si>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</si>
  <si>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</si>
  <si>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</si>
  <si>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</si>
  <si>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</si>
  <si>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</si>
  <si>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</si>
  <si>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</si>
  <si>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</si>
  <si>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</si>
  <si>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</si>
  <si>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</si>
  <si>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</si>
  <si>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</si>
  <si>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</si>
  <si>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</si>
  <si>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</si>
  <si>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</si>
  <si>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</si>
  <si>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</si>
  <si>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</si>
  <si>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</si>
  <si>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</si>
  <si>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</si>
  <si>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</si>
  <si>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</si>
  <si>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</si>
  <si>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</si>
  <si>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</si>
  <si>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</si>
  <si>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</si>
  <si>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</si>
  <si>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</si>
  <si>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</si>
  <si>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</si>
  <si>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</si>
  <si>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</si>
  <si>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</si>
  <si>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</si>
  <si>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</si>
  <si>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</si>
  <si>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</si>
  <si>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</si>
  <si>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</si>
  <si>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</si>
  <si>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</si>
  <si>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</si>
  <si>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</si>
  <si>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</si>
  <si>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</si>
  <si>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</si>
  <si>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</si>
  <si>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</si>
  <si>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</si>
  <si>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</si>
  <si>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</si>
  <si>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</si>
  <si>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</si>
  <si>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</si>
  <si>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</si>
  <si>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</si>
  <si>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</si>
  <si>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</si>
  <si>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</si>
  <si>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</si>
  <si>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</si>
  <si>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</si>
  <si>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</si>
  <si>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</si>
  <si>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</si>
  <si>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</si>
  <si>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</si>
  <si>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</si>
  <si>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</si>
  <si>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</si>
  <si>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</si>
  <si>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</si>
  <si>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</si>
  <si>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</si>
  <si>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</si>
  <si>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</si>
  <si>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</si>
  <si>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</si>
  <si>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</si>
  <si>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</si>
  <si>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</si>
  <si>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</si>
  <si>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</si>
  <si>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</si>
  <si>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</si>
  <si>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</si>
  <si>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</si>
  <si>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</si>
  <si>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</si>
  <si>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</si>
  <si>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</si>
  <si>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</si>
  <si>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</si>
  <si>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</si>
  <si>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</si>
  <si>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</si>
  <si>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</si>
  <si>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</si>
  <si>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</si>
  <si>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</si>
  <si>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</si>
  <si>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</si>
  <si>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</si>
  <si>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</si>
  <si>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</si>
  <si>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</si>
  <si>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</si>
  <si>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</si>
  <si>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</si>
  <si>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</si>
  <si>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</si>
  <si>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</si>
  <si>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</si>
  <si>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</si>
  <si>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</si>
  <si>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</si>
  <si>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</si>
  <si>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</si>
  <si>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</si>
  <si>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</si>
  <si>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</si>
  <si>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</si>
  <si>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</si>
  <si>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</si>
  <si>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</si>
  <si>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</si>
  <si>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</si>
  <si>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</si>
  <si>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</si>
  <si>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</si>
  <si>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</si>
  <si>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</si>
  <si>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</si>
  <si>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</si>
  <si>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</si>
  <si>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</si>
  <si>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</si>
  <si>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</si>
  <si>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</si>
  <si>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</si>
  <si>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</si>
  <si>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</si>
  <si>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</si>
  <si>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</si>
  <si>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</si>
  <si>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</si>
  <si>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</si>
  <si>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</si>
  <si>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</si>
  <si>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</si>
  <si>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</si>
  <si>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</si>
  <si>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</si>
  <si>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</si>
  <si>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</si>
  <si>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</si>
  <si>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</si>
  <si>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</si>
  <si>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</si>
  <si>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</si>
  <si>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</si>
  <si>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</si>
  <si>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</si>
  <si>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</si>
  <si>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</si>
  <si>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</si>
  <si>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</si>
  <si>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</si>
  <si>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</si>
  <si>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</si>
  <si>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</si>
  <si>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</si>
  <si>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</si>
  <si>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</si>
  <si>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</si>
  <si>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</si>
  <si>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</si>
  <si>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</si>
  <si>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</si>
  <si>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</si>
  <si>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</si>
  <si>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</si>
  <si>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</si>
  <si>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</si>
  <si>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</si>
  <si>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</si>
  <si>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</si>
  <si>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</si>
  <si>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</si>
  <si>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</si>
  <si>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</si>
  <si>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</si>
  <si>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</si>
  <si>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</si>
  <si>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</si>
  <si>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</si>
  <si>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</si>
  <si>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</si>
  <si>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</si>
  <si>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</si>
  <si>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</si>
  <si>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</si>
  <si>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</si>
  <si>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</si>
  <si>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</si>
  <si>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</si>
  <si>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</si>
  <si>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</si>
  <si>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</si>
  <si>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</si>
  <si>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</si>
  <si>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</si>
  <si>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</si>
  <si>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</si>
  <si>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</si>
  <si>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</si>
  <si>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</si>
  <si>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</si>
  <si>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</si>
  <si>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</si>
  <si>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</si>
  <si>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</si>
  <si>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</si>
  <si>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</si>
  <si>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</si>
  <si>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</si>
  <si>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</si>
  <si>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</si>
  <si>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</si>
  <si>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</si>
  <si>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</si>
  <si>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</si>
  <si>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</si>
  <si>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</si>
  <si>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</si>
  <si>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</si>
  <si>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</si>
  <si>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</si>
  <si>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</si>
  <si>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</si>
  <si>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</si>
  <si>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</si>
  <si>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</si>
  <si>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</si>
  <si>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</si>
  <si>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</si>
  <si>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</si>
  <si>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</si>
  <si>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</si>
  <si>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</si>
  <si>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</si>
  <si>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</si>
  <si>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</si>
  <si>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</si>
  <si>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</si>
  <si>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</si>
  <si>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</si>
  <si>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</si>
  <si>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</si>
  <si>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</si>
  <si>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</si>
  <si>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</si>
  <si>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</si>
  <si>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</si>
  <si>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</si>
  <si>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</si>
  <si>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</si>
  <si>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</si>
  <si>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</si>
  <si>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</si>
  <si>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</si>
  <si>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</si>
  <si>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</si>
  <si>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</si>
  <si>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</si>
  <si>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</si>
  <si>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</si>
  <si>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</si>
  <si>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</si>
  <si>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</si>
  <si>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</si>
  <si>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</si>
  <si>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</si>
  <si>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</si>
  <si>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</si>
  <si>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</si>
  <si>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</si>
  <si>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</si>
  <si>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</si>
  <si>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</si>
  <si>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</si>
  <si>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</si>
  <si>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</si>
  <si>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</si>
  <si>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</si>
  <si>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</si>
  <si>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</si>
  <si>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</si>
  <si>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</si>
  <si>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</si>
  <si>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</si>
  <si>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</si>
  <si>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</si>
  <si>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</si>
  <si>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</si>
  <si>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</si>
  <si>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</si>
  <si>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</si>
  <si>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</si>
  <si>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</si>
  <si>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</si>
  <si>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</si>
  <si>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</si>
  <si>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</si>
  <si>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</si>
  <si>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</si>
  <si>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</si>
  <si>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</si>
  <si>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</si>
  <si>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</si>
  <si>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</si>
  <si>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</si>
  <si>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</si>
  <si>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</si>
  <si>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</si>
  <si>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</si>
  <si>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</si>
  <si>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</si>
  <si>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</si>
  <si>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</si>
  <si>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</si>
  <si>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</si>
  <si>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</si>
  <si>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</si>
  <si>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</si>
  <si>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</si>
  <si>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</si>
  <si>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</si>
  <si>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</si>
  <si>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</si>
  <si>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</si>
  <si>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</si>
  <si>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</si>
  <si>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</si>
  <si>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</si>
  <si>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</si>
  <si>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</si>
  <si>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</si>
  <si>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</si>
  <si>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</si>
  <si>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</si>
  <si>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</si>
  <si>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</si>
  <si>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</si>
  <si>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</si>
  <si>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</si>
  <si>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</si>
  <si>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</si>
  <si>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</si>
  <si>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</si>
  <si>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</si>
  <si>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</si>
  <si>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</si>
  <si>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</si>
  <si>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</si>
  <si>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</si>
  <si>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</si>
  <si>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</si>
  <si>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</si>
  <si>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</si>
  <si>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</si>
  <si>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</si>
  <si>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</si>
  <si>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</si>
  <si>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</si>
  <si>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</si>
  <si>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</si>
  <si>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</si>
  <si>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</si>
  <si>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</si>
  <si>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</si>
  <si>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</si>
  <si>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</si>
  <si>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</si>
  <si>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</si>
  <si>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</si>
  <si>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</si>
  <si>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</si>
  <si>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</si>
  <si>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</si>
  <si>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</si>
  <si>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</si>
  <si>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</si>
  <si>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</si>
  <si>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</si>
  <si>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</si>
  <si>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</si>
  <si>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</si>
  <si>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</si>
  <si>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</si>
  <si>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</si>
  <si>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</si>
  <si>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</si>
  <si>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</si>
  <si>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</si>
  <si>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</si>
  <si>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</si>
  <si>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</si>
  <si>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</si>
  <si>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</si>
  <si>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</si>
  <si>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</si>
  <si>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</si>
  <si>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</si>
  <si>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</si>
  <si>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</si>
  <si>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</si>
  <si>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</si>
  <si>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</si>
  <si>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</si>
  <si>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</si>
  <si>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</si>
  <si>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</si>
  <si>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</si>
  <si>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</si>
  <si>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</si>
  <si>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</si>
  <si>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</si>
  <si>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</si>
  <si>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</si>
  <si>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</si>
  <si>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</si>
  <si>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</si>
  <si>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</si>
  <si>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</si>
  <si>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</si>
  <si>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</si>
  <si>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</si>
  <si>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</si>
  <si>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</si>
  <si>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</si>
  <si>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</si>
  <si>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</si>
  <si>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</si>
  <si>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</si>
  <si>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</si>
  <si>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</si>
  <si>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</si>
  <si>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</si>
  <si>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</si>
  <si>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</si>
  <si>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</si>
  <si>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</si>
  <si>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</si>
  <si>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</si>
  <si>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</si>
  <si>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</si>
  <si>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</si>
  <si>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</si>
  <si>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</si>
  <si>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</si>
  <si>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</si>
  <si>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</si>
  <si>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</si>
  <si>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</si>
  <si>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</si>
  <si>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</si>
  <si>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</si>
  <si>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</si>
  <si>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</si>
  <si>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</si>
  <si>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</si>
  <si>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</si>
  <si>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</si>
  <si>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</si>
  <si>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</si>
  <si>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</si>
  <si>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</si>
  <si>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</si>
  <si>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</si>
  <si>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</si>
  <si>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</si>
  <si>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</si>
  <si>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</si>
  <si>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</si>
  <si>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</si>
  <si>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</si>
  <si>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</si>
  <si>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</si>
  <si>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</si>
  <si>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</si>
  <si>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</si>
  <si>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</si>
  <si>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</si>
  <si>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</si>
  <si>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</si>
  <si>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</si>
  <si>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</si>
  <si>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</si>
  <si>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</si>
  <si>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</si>
  <si>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</si>
  <si>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</si>
  <si>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</si>
  <si>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</si>
  <si>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</si>
  <si>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</si>
  <si>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</si>
  <si>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</si>
  <si>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</si>
  <si>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</si>
  <si>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</si>
  <si>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</si>
  <si>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</si>
  <si>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</si>
  <si>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</si>
  <si>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</si>
  <si>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</si>
  <si>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</si>
  <si>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</si>
  <si>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</si>
  <si>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</si>
  <si>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</si>
  <si>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</si>
  <si>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</si>
  <si>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</si>
  <si>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</si>
  <si>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</si>
  <si>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</si>
  <si>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</si>
  <si>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</si>
  <si>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</si>
  <si>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</si>
  <si>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</si>
  <si>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</si>
  <si>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</si>
  <si>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</si>
  <si>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</si>
  <si>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</si>
  <si>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</si>
  <si>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</si>
  <si>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</si>
  <si>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</si>
  <si>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</si>
  <si>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</si>
  <si>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</si>
  <si>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</si>
  <si>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</si>
  <si>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</si>
  <si>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</si>
  <si>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</si>
  <si>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</si>
  <si>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</si>
  <si>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</si>
  <si>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</si>
  <si>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</si>
  <si>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</si>
  <si>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</si>
  <si>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</si>
  <si>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</si>
  <si>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</si>
  <si>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</si>
  <si>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</si>
  <si>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</si>
  <si>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</si>
  <si>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</si>
  <si>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</si>
  <si>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</si>
  <si>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</si>
  <si>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</si>
  <si>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</si>
  <si>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</si>
  <si>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</si>
  <si>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</si>
  <si>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</si>
  <si>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</si>
  <si>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</si>
  <si>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</si>
  <si>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</si>
  <si>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</si>
  <si>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</si>
  <si>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</si>
  <si>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</si>
  <si>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</si>
  <si>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</si>
  <si>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</si>
  <si>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</si>
  <si>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</si>
  <si>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</si>
  <si>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</si>
  <si>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</si>
  <si>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</si>
  <si>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</si>
  <si>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</si>
  <si>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</si>
  <si>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</si>
  <si>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</si>
  <si>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</si>
  <si>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</si>
  <si>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</si>
  <si>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</si>
  <si>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</si>
  <si>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</si>
  <si>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</si>
  <si>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</si>
  <si>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</si>
  <si>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</si>
  <si>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</si>
  <si>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</si>
  <si>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</si>
  <si>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</si>
  <si>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</si>
  <si>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</si>
  <si>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</si>
  <si>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</si>
  <si>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</si>
  <si>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</si>
  <si>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</si>
  <si>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</si>
  <si>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</si>
  <si>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</si>
  <si>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</si>
  <si>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</si>
  <si>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</si>
  <si>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</si>
  <si>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</si>
  <si>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</si>
  <si>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</si>
  <si>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</si>
  <si>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</si>
  <si>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</si>
  <si>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</si>
  <si>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</si>
  <si>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</si>
  <si>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</si>
  <si>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</si>
  <si>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</si>
  <si>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</si>
  <si>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</si>
  <si>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</si>
  <si>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</si>
  <si>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</si>
  <si>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</si>
  <si>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</si>
  <si>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</si>
  <si>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</si>
  <si>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</si>
  <si>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</si>
  <si>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</si>
  <si>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</si>
  <si>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</si>
  <si>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</si>
  <si>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</si>
  <si>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</si>
  <si>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</si>
  <si>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</si>
  <si>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</si>
  <si>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</si>
  <si>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</si>
  <si>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</si>
  <si>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</si>
  <si>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</si>
  <si>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</si>
  <si>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</si>
  <si>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</si>
  <si>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</si>
  <si>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</si>
  <si>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</si>
  <si>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</si>
  <si>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</si>
  <si>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</si>
  <si>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</si>
  <si>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</si>
  <si>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</si>
  <si>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</si>
  <si>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</si>
  <si>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</si>
  <si>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</si>
  <si>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</si>
  <si>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</si>
  <si>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</si>
  <si>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</si>
  <si>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</si>
  <si>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</si>
  <si>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</si>
  <si>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</si>
  <si>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</si>
  <si>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</si>
  <si>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</si>
  <si>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</si>
  <si>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</si>
  <si>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</si>
  <si>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</si>
  <si>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</si>
  <si>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</si>
  <si>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</si>
  <si>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</si>
  <si>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</si>
  <si>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</si>
  <si>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</si>
  <si>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</si>
  <si>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</si>
  <si>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</si>
  <si>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</si>
  <si>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</si>
  <si>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</si>
  <si>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</si>
  <si>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</si>
  <si>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</si>
  <si>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</si>
  <si>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</si>
  <si>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</si>
  <si>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</si>
  <si>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</si>
  <si>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</si>
  <si>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</si>
  <si>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</si>
  <si>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</si>
  <si>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</si>
  <si>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</si>
  <si>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</si>
  <si>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</si>
  <si>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</si>
  <si>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</si>
  <si>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</si>
  <si>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</si>
  <si>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</si>
  <si>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</si>
  <si>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</si>
  <si>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</si>
  <si>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</si>
  <si>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</si>
  <si>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</si>
  <si>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</si>
  <si>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</si>
  <si>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</si>
  <si>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</si>
  <si>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</si>
  <si>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</si>
  <si>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</si>
  <si>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</si>
  <si>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</si>
  <si>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</si>
  <si>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</si>
  <si>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</si>
  <si>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</si>
  <si>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</si>
  <si>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</si>
  <si>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</si>
  <si>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</si>
  <si>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</si>
  <si>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</si>
  <si>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</si>
  <si>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</si>
  <si>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</si>
  <si>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</si>
  <si>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</si>
  <si>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</si>
  <si>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</si>
  <si>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</si>
  <si>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</si>
  <si>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</si>
  <si>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</si>
  <si>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</si>
  <si>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</si>
  <si>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</si>
  <si>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</si>
  <si>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</si>
  <si>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</si>
  <si>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</si>
  <si>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</si>
  <si>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</si>
  <si>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</si>
  <si>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</si>
  <si>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</si>
  <si>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</si>
  <si>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</si>
  <si>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</si>
  <si>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</si>
  <si>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</si>
  <si>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</si>
  <si>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</si>
  <si>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</si>
  <si>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</si>
  <si>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</si>
  <si>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</si>
  <si>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</si>
  <si>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</si>
  <si>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</si>
  <si>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</si>
  <si>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</si>
  <si>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</si>
  <si>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</si>
  <si>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</si>
  <si>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</si>
  <si>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</si>
  <si>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</si>
  <si>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</si>
  <si>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</si>
  <si>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</si>
  <si>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</si>
  <si>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</si>
  <si>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</si>
  <si>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</si>
  <si>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</si>
  <si>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</si>
  <si>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</si>
  <si>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</si>
  <si>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</si>
  <si>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</si>
  <si>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</si>
  <si>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</si>
  <si>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</si>
  <si>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</si>
  <si>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</si>
  <si>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</si>
  <si>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</si>
  <si>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</si>
  <si>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</si>
  <si>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</si>
  <si>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</si>
  <si>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</si>
  <si>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</si>
  <si>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</si>
  <si>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</si>
  <si>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</si>
  <si>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</si>
  <si>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</si>
  <si>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</si>
  <si>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</si>
  <si>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</si>
  <si>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</si>
  <si>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</si>
  <si>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</si>
  <si>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</si>
  <si>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</si>
  <si>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</si>
  <si>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</si>
  <si>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</si>
  <si>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</si>
  <si>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</si>
  <si>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</si>
  <si>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</si>
  <si>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</si>
  <si>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</si>
  <si>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</si>
  <si>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</si>
  <si>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</si>
  <si>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</si>
  <si>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</si>
  <si>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</si>
  <si>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</si>
  <si>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</si>
  <si>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</si>
  <si>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</si>
  <si>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</si>
  <si>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</si>
  <si>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</si>
  <si>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</si>
  <si>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</si>
  <si>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</si>
  <si>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</si>
  <si>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</si>
  <si>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</si>
  <si>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</si>
  <si>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</si>
  <si>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</si>
  <si>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</si>
  <si>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</si>
  <si>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</si>
  <si>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</si>
  <si>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</si>
  <si>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</si>
  <si>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</si>
  <si>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</si>
  <si>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</si>
  <si>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</si>
  <si>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</si>
  <si>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</si>
  <si>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</si>
  <si>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</si>
  <si>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</si>
  <si>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</si>
  <si>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</si>
  <si>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</si>
  <si>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</si>
  <si>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</si>
  <si>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</si>
  <si>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</si>
  <si>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</si>
  <si>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</si>
  <si>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</si>
  <si>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</si>
  <si>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</si>
  <si>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</si>
  <si>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</si>
  <si>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</si>
  <si>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</si>
  <si>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</si>
  <si>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</si>
  <si>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</si>
  <si>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</si>
  <si>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</si>
  <si>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</si>
  <si>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</si>
  <si>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</si>
  <si>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</si>
  <si>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</si>
  <si>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</si>
  <si>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</si>
  <si>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</si>
  <si>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</si>
  <si>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</si>
  <si>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</si>
  <si>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</si>
  <si>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</si>
  <si>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</si>
  <si>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</si>
  <si>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</si>
  <si>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</si>
  <si>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</si>
  <si>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</si>
  <si>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</si>
  <si>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</si>
  <si>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</si>
  <si>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</si>
  <si>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</si>
  <si>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</si>
  <si>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</si>
  <si>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</si>
  <si>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</si>
  <si>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</si>
  <si>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</si>
  <si>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</si>
  <si>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</si>
  <si>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</si>
  <si>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</si>
  <si>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</si>
  <si>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</si>
  <si>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</si>
  <si>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</si>
  <si>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</si>
  <si>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</si>
  <si>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</si>
  <si>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</si>
  <si>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</si>
  <si>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</si>
  <si>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</si>
  <si>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</si>
  <si>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</si>
  <si>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</si>
  <si>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</si>
  <si>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</si>
  <si>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</si>
  <si>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</si>
  <si>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</si>
  <si>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</si>
  <si>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</si>
  <si>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</si>
  <si>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</si>
  <si>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</si>
  <si>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</si>
  <si>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</si>
  <si>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</si>
  <si>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</si>
  <si>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</si>
  <si>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</si>
  <si>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</si>
  <si>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</si>
  <si>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</si>
  <si>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</si>
  <si>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</si>
  <si>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</si>
  <si>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</si>
  <si>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</si>
  <si>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</si>
  <si>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</si>
  <si>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</si>
  <si>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</si>
  <si>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</si>
  <si>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</si>
  <si>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</si>
  <si>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</si>
  <si>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</si>
  <si>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</si>
  <si>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</si>
  <si>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</si>
  <si>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</si>
  <si>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</si>
  <si>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</si>
  <si>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</si>
  <si>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</si>
  <si>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</si>
  <si>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</si>
  <si>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</si>
  <si>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</si>
  <si>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</si>
  <si>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</si>
  <si>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</si>
  <si>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</si>
  <si>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</si>
  <si>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</si>
  <si>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</si>
  <si>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</si>
  <si>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</si>
  <si>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</si>
  <si>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</si>
  <si>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</si>
  <si>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</si>
  <si>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</si>
  <si>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</si>
  <si>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</si>
  <si>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</si>
  <si>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</si>
  <si>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</si>
  <si>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</si>
  <si>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</si>
  <si>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</si>
  <si>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</si>
  <si>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</si>
  <si>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</si>
  <si>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</si>
  <si>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</si>
  <si>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</si>
  <si>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</si>
  <si>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</si>
  <si>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</si>
  <si>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</si>
  <si>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</si>
  <si>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</si>
  <si>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</si>
  <si>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</si>
  <si>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</si>
  <si>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</si>
  <si>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</si>
  <si>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</si>
  <si>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</si>
  <si>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</si>
  <si>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</si>
  <si>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</si>
  <si>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</si>
  <si>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</si>
  <si>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</si>
  <si>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</si>
  <si>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</si>
  <si>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</si>
  <si>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</si>
  <si>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</si>
  <si>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</si>
  <si>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</si>
  <si>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</si>
  <si>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</si>
  <si>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</si>
  <si>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</si>
  <si>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</si>
  <si>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</si>
  <si>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</si>
  <si>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</si>
  <si>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</si>
  <si>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</si>
  <si>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</si>
  <si>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</si>
  <si>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</si>
  <si>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</si>
  <si>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</si>
  <si>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</si>
  <si>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</si>
  <si>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</si>
  <si>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</si>
  <si>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</si>
  <si>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</si>
  <si>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</si>
  <si>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</si>
  <si>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</si>
  <si>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</si>
  <si>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</si>
  <si>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</si>
  <si>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</si>
  <si>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</si>
  <si>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</si>
  <si>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</si>
  <si>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</si>
  <si>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</si>
  <si>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</si>
  <si>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</si>
  <si>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</si>
  <si>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</si>
  <si>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</si>
  <si>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</si>
  <si>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</si>
  <si>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</si>
  <si>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</si>
  <si>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</si>
  <si>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</si>
  <si>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</si>
  <si>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</si>
  <si>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</si>
  <si>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</si>
  <si>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</si>
  <si>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</si>
  <si>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</si>
  <si>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</si>
  <si>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</si>
  <si>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</si>
  <si>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</si>
  <si>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</si>
  <si>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</si>
  <si>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</si>
  <si>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</si>
  <si>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</si>
  <si>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</si>
  <si>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</si>
  <si>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</si>
  <si>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</si>
  <si>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</si>
  <si>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</si>
  <si>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</si>
  <si>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</si>
  <si>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</si>
  <si>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</si>
  <si>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</si>
  <si>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</si>
  <si>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</si>
  <si>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</si>
  <si>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</si>
  <si>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</si>
  <si>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</si>
  <si>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</si>
  <si>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</si>
  <si>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</si>
  <si>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</si>
  <si>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</si>
  <si>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</si>
  <si>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</si>
  <si>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</si>
  <si>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</si>
  <si>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</si>
  <si>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</si>
  <si>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</si>
  <si>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</si>
  <si>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</si>
  <si>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</si>
  <si>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</si>
  <si>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</si>
  <si>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</si>
  <si>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</si>
  <si>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</si>
  <si>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</si>
  <si>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</si>
  <si>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</si>
  <si>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</si>
  <si>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</si>
  <si>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</si>
  <si>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</si>
  <si>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</si>
  <si>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</si>
  <si>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</si>
  <si>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</si>
  <si>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</si>
  <si>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</si>
  <si>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</si>
  <si>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</si>
  <si>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</si>
  <si>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</si>
  <si>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</si>
  <si>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</si>
  <si>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</si>
  <si>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</si>
  <si>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</si>
  <si>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</si>
  <si>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</si>
  <si>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</si>
  <si>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</si>
  <si>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</si>
  <si>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</si>
  <si>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</si>
  <si>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</si>
  <si>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</si>
  <si>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</si>
  <si>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</si>
  <si>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</si>
  <si>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</si>
  <si>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</si>
  <si>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</si>
  <si>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</si>
  <si>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</si>
  <si>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</si>
  <si>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</si>
  <si>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</si>
  <si>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</si>
  <si>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</si>
  <si>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</si>
  <si>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</si>
  <si>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</si>
  <si>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</si>
  <si>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</si>
  <si>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</si>
  <si>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</si>
  <si>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</si>
  <si>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</si>
  <si>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</si>
  <si>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</si>
  <si>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</si>
  <si>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</si>
  <si>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</si>
  <si>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</si>
  <si>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</si>
  <si>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</si>
  <si>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</si>
  <si>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</si>
  <si>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</si>
  <si>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</si>
  <si>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</si>
  <si>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</si>
  <si>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</si>
  <si>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</si>
  <si>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</si>
  <si>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</si>
  <si>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</si>
  <si>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</si>
  <si>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</si>
  <si>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</si>
  <si>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</si>
  <si>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</si>
  <si>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</si>
  <si>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</si>
  <si>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</si>
  <si>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</si>
  <si>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</si>
  <si>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</si>
  <si>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</si>
  <si>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</si>
  <si>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</si>
  <si>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</si>
  <si>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</si>
  <si>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</si>
  <si>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</si>
  <si>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</si>
  <si>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</si>
  <si>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</si>
  <si>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</si>
  <si>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</si>
  <si>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</si>
  <si>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</si>
  <si>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</si>
  <si>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</si>
  <si>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</si>
  <si>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</si>
  <si>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</si>
  <si>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</si>
  <si>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</si>
  <si>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</si>
  <si>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</si>
  <si>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</si>
  <si>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</si>
  <si>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</si>
  <si>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</si>
  <si>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</si>
  <si>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</si>
  <si>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</si>
  <si>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</si>
  <si>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</si>
  <si>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</si>
  <si>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</si>
  <si>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</si>
  <si>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</si>
  <si>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</si>
  <si>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</si>
  <si>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</si>
  <si>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</si>
  <si>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</si>
  <si>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</si>
  <si>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</si>
  <si>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</si>
  <si>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</si>
  <si>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</si>
  <si>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</si>
  <si>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</si>
  <si>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</si>
  <si>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</si>
  <si>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</si>
  <si>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</si>
  <si>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</si>
  <si>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</si>
  <si>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</si>
  <si>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</si>
  <si>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</si>
  <si>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</si>
  <si>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</si>
  <si>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</si>
  <si>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</si>
  <si>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</si>
  <si>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</si>
  <si>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</si>
  <si>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</si>
  <si>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</si>
  <si>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</si>
  <si>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</si>
  <si>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</si>
  <si>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</si>
  <si>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</si>
  <si>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</si>
  <si>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</si>
  <si>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</si>
  <si>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</si>
  <si>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</si>
  <si>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</si>
  <si>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</si>
  <si>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</si>
  <si>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</si>
  <si>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</si>
  <si>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</si>
  <si>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</si>
  <si>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</si>
  <si>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</si>
  <si>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</si>
  <si>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</si>
  <si>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</si>
  <si>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</si>
  <si>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</si>
  <si>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</si>
  <si>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</si>
  <si>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</si>
  <si>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</si>
  <si>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</si>
  <si>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</si>
  <si>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</si>
  <si>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</si>
  <si>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</si>
  <si>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</si>
  <si>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</si>
  <si>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</si>
  <si>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</si>
  <si>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</si>
  <si>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</si>
  <si>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</si>
  <si>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</si>
  <si>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</si>
  <si>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</si>
  <si>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</si>
  <si>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</si>
  <si>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</si>
  <si>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</si>
  <si>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</si>
  <si>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</si>
  <si>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</si>
  <si>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</si>
  <si>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</si>
  <si>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</si>
  <si>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</si>
  <si>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</si>
  <si>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</si>
  <si>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</si>
  <si>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</si>
  <si>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</si>
  <si>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</si>
  <si>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</si>
  <si>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</si>
  <si>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</si>
  <si>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</si>
  <si>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</si>
  <si>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</si>
  <si>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</si>
  <si>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</si>
  <si>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</si>
  <si>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</si>
  <si>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</si>
  <si>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</si>
  <si>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</si>
  <si>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</si>
  <si>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</si>
  <si>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</si>
  <si>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</si>
  <si>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</si>
  <si>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</si>
  <si>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</si>
  <si>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</si>
  <si>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</si>
  <si>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</si>
  <si>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</si>
  <si>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</si>
  <si>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</si>
  <si>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</si>
  <si>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</si>
  <si>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</si>
  <si>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</si>
  <si>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</si>
  <si>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</si>
  <si>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</si>
  <si>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</si>
  <si>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</si>
  <si>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</si>
  <si>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</si>
  <si>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</si>
  <si>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</si>
  <si>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</si>
  <si>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</si>
  <si>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</si>
  <si>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</si>
  <si>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</si>
  <si>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</si>
  <si>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</si>
  <si>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</si>
  <si>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</si>
  <si>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</si>
  <si>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</si>
  <si>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</si>
  <si>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</si>
  <si>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</si>
  <si>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</si>
  <si>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</si>
  <si>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</si>
  <si>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</si>
  <si>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</si>
  <si>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</si>
  <si>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</si>
  <si>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</si>
  <si>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</si>
  <si>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</si>
  <si>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</si>
  <si>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</si>
  <si>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</si>
  <si>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</si>
  <si>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</si>
  <si>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</si>
  <si>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</si>
  <si>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</si>
  <si>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</si>
  <si>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</si>
  <si>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</si>
  <si>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</si>
  <si>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</si>
  <si>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</si>
  <si>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</si>
  <si>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</si>
  <si>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</si>
  <si>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</si>
  <si>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</si>
  <si>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</si>
  <si>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</si>
  <si>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</si>
  <si>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</si>
  <si>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</si>
  <si>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</si>
  <si>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</si>
  <si>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</si>
  <si>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</si>
  <si>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</si>
  <si>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</si>
  <si>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</si>
  <si>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</si>
  <si>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</si>
  <si>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</si>
  <si>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</si>
  <si>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</si>
  <si>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</si>
  <si>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</si>
  <si>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</si>
  <si>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</si>
  <si>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</si>
  <si>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</si>
  <si>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</si>
  <si>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</si>
  <si>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</si>
  <si>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</si>
  <si>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</si>
  <si>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</si>
  <si>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</si>
  <si>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</si>
  <si>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</si>
  <si>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</si>
  <si>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</si>
  <si>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</si>
  <si>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</si>
  <si>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</si>
  <si>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</si>
  <si>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</si>
  <si>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</si>
  <si>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</si>
  <si>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</si>
  <si>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</si>
  <si>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</si>
  <si>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</si>
  <si>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</si>
  <si>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</si>
  <si>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</si>
  <si>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</si>
  <si>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</si>
  <si>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</si>
  <si>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</si>
  <si>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</si>
  <si>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</si>
  <si>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</si>
  <si>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</si>
  <si>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</si>
  <si>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</si>
  <si>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</si>
  <si>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</si>
  <si>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</si>
  <si>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</si>
  <si>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</si>
  <si>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</si>
  <si>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</si>
  <si>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</si>
  <si>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</si>
  <si>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</si>
  <si>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</si>
  <si>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</si>
  <si>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</si>
  <si>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</si>
  <si>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</si>
  <si>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</si>
  <si>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</si>
  <si>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</si>
  <si>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</si>
  <si>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</si>
  <si>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</si>
  <si>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</si>
  <si>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</si>
  <si>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</si>
  <si>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</si>
  <si>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</si>
  <si>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</si>
  <si>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</si>
  <si>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</si>
  <si>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</si>
  <si>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</si>
  <si>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</si>
  <si>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</si>
  <si>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</si>
  <si>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</si>
  <si>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</si>
  <si>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</si>
  <si>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</si>
  <si>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</si>
  <si>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</si>
  <si>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</si>
  <si>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</si>
  <si>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</si>
  <si>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</si>
  <si>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</si>
  <si>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</si>
  <si>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</si>
  <si>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</si>
  <si>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</si>
  <si>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</si>
  <si>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</si>
  <si>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</si>
  <si>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</si>
  <si>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</si>
  <si>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</si>
  <si>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</si>
  <si>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</si>
  <si>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</si>
  <si>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</si>
  <si>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</si>
  <si>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</si>
  <si>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</si>
  <si>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</si>
  <si>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</si>
  <si>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</si>
  <si>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</si>
  <si>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</si>
  <si>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</si>
  <si>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</si>
  <si>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</si>
  <si>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</si>
  <si>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</si>
  <si>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</si>
  <si>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</si>
  <si>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</si>
  <si>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</si>
  <si>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</si>
  <si>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</si>
  <si>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</si>
  <si>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</si>
  <si>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</si>
  <si>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</si>
  <si>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</si>
  <si>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</si>
  <si>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</si>
  <si>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</si>
  <si>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</si>
  <si>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</si>
  <si>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</si>
  <si>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</si>
  <si>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</si>
  <si>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</si>
  <si>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</si>
  <si>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</si>
  <si>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</si>
  <si>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</si>
  <si>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</si>
  <si>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</si>
  <si>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</si>
  <si>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</si>
  <si>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</si>
  <si>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</si>
  <si>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</si>
  <si>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</si>
  <si>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</si>
  <si>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</si>
  <si>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</si>
  <si>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</si>
  <si>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</si>
  <si>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</si>
  <si>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</si>
  <si>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</si>
  <si>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</si>
  <si>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</si>
  <si>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</si>
  <si>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</si>
  <si>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</si>
  <si>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</si>
  <si>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</si>
  <si>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</si>
  <si>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</si>
  <si>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</si>
  <si>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</si>
  <si>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</si>
  <si>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</si>
  <si>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</si>
  <si>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</si>
  <si>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</si>
  <si>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</si>
  <si>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</si>
  <si>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</si>
  <si>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</si>
  <si>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</si>
  <si>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</si>
  <si>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</si>
  <si>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</si>
  <si>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</si>
  <si>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</si>
  <si>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</si>
  <si>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</si>
  <si>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</si>
  <si>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</si>
  <si>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</si>
  <si>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</si>
  <si>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</si>
  <si>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</si>
  <si>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</si>
  <si>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</si>
  <si>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</si>
  <si>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</si>
  <si>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</si>
  <si>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</si>
  <si>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</si>
  <si>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</si>
  <si>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</si>
  <si>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</si>
  <si>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</si>
  <si>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</si>
  <si>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</si>
  <si>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</si>
  <si>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</si>
  <si>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</si>
  <si>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</si>
  <si>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</si>
  <si>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</si>
  <si>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</si>
  <si>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</si>
  <si>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</si>
  <si>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</si>
  <si>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</si>
  <si>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</si>
  <si>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</si>
  <si>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</si>
  <si>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</si>
  <si>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</si>
  <si>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</si>
  <si>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</si>
  <si>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</si>
  <si>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</si>
  <si>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</si>
  <si>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</si>
  <si>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</si>
  <si>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</si>
  <si>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</si>
  <si>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</si>
  <si>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</si>
  <si>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</si>
  <si>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</si>
  <si>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</si>
  <si>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</si>
  <si>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</si>
  <si>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</si>
  <si>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</si>
  <si>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</si>
  <si>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</si>
  <si>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</si>
  <si>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</si>
  <si>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</si>
  <si>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</si>
  <si>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</si>
  <si>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</si>
  <si>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</si>
  <si>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</si>
  <si>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</si>
  <si>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</si>
  <si>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</si>
  <si>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</si>
  <si>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</si>
  <si>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</si>
  <si>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</si>
  <si>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</si>
  <si>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</si>
  <si>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</si>
  <si>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</si>
  <si>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</si>
  <si>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</si>
  <si>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</si>
  <si>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</si>
  <si>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</si>
  <si>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</si>
  <si>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</si>
  <si>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</si>
  <si>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</si>
  <si>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</si>
  <si>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</si>
  <si>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</si>
  <si>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</si>
  <si>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</si>
  <si>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</si>
  <si>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</si>
  <si>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</si>
  <si>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</si>
  <si>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</si>
  <si>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</si>
  <si>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</si>
  <si>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</si>
  <si>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</si>
  <si>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</si>
  <si>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</si>
  <si>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</si>
  <si>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</si>
  <si>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</si>
  <si>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</si>
  <si>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</si>
  <si>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</si>
  <si>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</si>
  <si>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</si>
  <si>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</si>
  <si>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</si>
  <si>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</si>
  <si>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</si>
  <si>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</si>
  <si>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</si>
  <si>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</si>
  <si>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</si>
  <si>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</si>
  <si>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</si>
  <si>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</si>
  <si>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</si>
  <si>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</si>
  <si>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</si>
  <si>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</si>
  <si>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</si>
  <si>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</si>
  <si>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</si>
  <si>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</si>
  <si>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</si>
  <si>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</si>
  <si>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</si>
  <si>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</si>
  <si>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</si>
  <si>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</si>
  <si>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</si>
  <si>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</si>
  <si>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</si>
  <si>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</si>
  <si>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</si>
  <si>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</si>
  <si>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</si>
  <si>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</si>
  <si>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</si>
  <si>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</si>
  <si>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</si>
  <si>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</si>
  <si>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</si>
  <si>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</si>
  <si>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</si>
  <si>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</si>
  <si>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</si>
  <si>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</si>
  <si>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</si>
  <si>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</si>
  <si>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</si>
  <si>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</si>
  <si>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</si>
  <si>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</si>
  <si>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</si>
  <si>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</si>
  <si>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</si>
  <si>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</si>
  <si>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</si>
  <si>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</si>
  <si>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</si>
  <si>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</si>
  <si>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</si>
  <si>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</si>
  <si>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</si>
  <si>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</si>
  <si>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</si>
  <si>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</si>
  <si>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</si>
  <si>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</si>
  <si>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</si>
  <si>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</si>
  <si>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</si>
  <si>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</si>
  <si>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</si>
  <si>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</si>
  <si>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</si>
  <si>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</si>
  <si>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</si>
  <si>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</si>
  <si>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</si>
  <si>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</si>
  <si>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</si>
  <si>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</si>
  <si>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</si>
  <si>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</si>
  <si>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</si>
  <si>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</si>
  <si>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</si>
  <si>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</si>
  <si>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</si>
  <si>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</si>
  <si>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</si>
  <si>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</si>
  <si>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</si>
  <si>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</si>
  <si>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</si>
  <si>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</si>
  <si>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</si>
  <si>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</si>
  <si>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</si>
  <si>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</si>
  <si>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</si>
  <si>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</si>
  <si>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</si>
  <si>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</si>
  <si>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</si>
  <si>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</si>
  <si>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</si>
  <si>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</si>
  <si>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</si>
  <si>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</si>
  <si>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</si>
  <si>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</si>
  <si>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</si>
  <si>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</si>
  <si>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</si>
  <si>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</si>
  <si>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</si>
  <si>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</si>
  <si>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</si>
  <si>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</si>
  <si>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</si>
  <si>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</si>
  <si>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</si>
  <si>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</si>
  <si>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</si>
  <si>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</si>
  <si>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</si>
  <si>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</si>
  <si>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</si>
  <si>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</si>
  <si>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</si>
  <si>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</si>
  <si>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</si>
  <si>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</si>
  <si>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</si>
  <si>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</si>
  <si>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</si>
  <si>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</si>
  <si>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</si>
  <si>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</si>
  <si>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</si>
  <si>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</si>
  <si>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</si>
  <si>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</si>
  <si>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</si>
  <si>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</si>
  <si>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</si>
  <si>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</si>
  <si>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</si>
  <si>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</si>
  <si>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</si>
  <si>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</si>
  <si>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</si>
  <si>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</si>
  <si>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</si>
  <si>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</si>
  <si>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</si>
  <si>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</si>
  <si>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</si>
  <si>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</si>
  <si>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</si>
  <si>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</si>
  <si>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</si>
  <si>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</si>
  <si>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</si>
  <si>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</si>
  <si>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</si>
  <si>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</si>
  <si>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</si>
  <si>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</si>
  <si>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</si>
  <si>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</si>
  <si>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</si>
  <si>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</si>
  <si>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</si>
  <si>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</si>
  <si>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</si>
  <si>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</si>
  <si>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</si>
  <si>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</si>
  <si>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</si>
  <si>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</si>
  <si>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</si>
  <si>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</si>
  <si>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</si>
  <si>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</si>
  <si>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</si>
  <si>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</si>
  <si>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</si>
  <si>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</si>
  <si>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</si>
  <si>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</si>
  <si>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</si>
  <si>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</si>
  <si>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</si>
  <si>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</si>
  <si>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</si>
  <si>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</si>
  <si>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</si>
  <si>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</si>
  <si>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</si>
  <si>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</si>
  <si>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</si>
  <si>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</si>
  <si>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</si>
  <si>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</si>
  <si>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</si>
  <si>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</si>
  <si>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</si>
  <si>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</si>
  <si>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</si>
  <si>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</si>
  <si>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</si>
  <si>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</si>
  <si>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</si>
  <si>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</si>
  <si>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</si>
  <si>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</si>
  <si>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</si>
  <si>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</si>
  <si>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</si>
  <si>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</si>
  <si>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</si>
  <si>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</si>
  <si>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</si>
  <si>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</si>
  <si>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</si>
  <si>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</si>
  <si>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</si>
  <si>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</si>
  <si>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</si>
  <si>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</si>
  <si>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</si>
  <si>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</si>
  <si>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</si>
  <si>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</si>
  <si>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</si>
  <si>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</si>
  <si>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</si>
  <si>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</si>
  <si>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</si>
  <si>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</si>
  <si>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</si>
  <si>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</si>
  <si>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</si>
  <si>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</si>
  <si>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</si>
  <si>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</si>
  <si>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</si>
  <si>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</si>
  <si>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</si>
  <si>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</si>
  <si>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</si>
  <si>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</si>
  <si>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</si>
  <si>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</si>
  <si>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</si>
  <si>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</si>
  <si>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</si>
  <si>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</si>
  <si>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</si>
  <si>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</si>
  <si>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</si>
  <si>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</si>
  <si>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</si>
  <si>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</si>
  <si>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</si>
  <si>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</si>
  <si>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</si>
  <si>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</si>
  <si>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</si>
  <si>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</si>
  <si>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</si>
  <si>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</si>
  <si>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</si>
  <si>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</si>
  <si>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</si>
  <si>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</si>
  <si>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</si>
  <si>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</si>
  <si>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</si>
  <si>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</si>
  <si>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</si>
  <si>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</si>
  <si>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</si>
  <si>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</si>
  <si>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</si>
  <si>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</si>
  <si>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</si>
  <si>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</si>
  <si>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</si>
  <si>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</si>
  <si>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</si>
  <si>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</si>
  <si>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</si>
  <si>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</si>
  <si>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</si>
  <si>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</si>
  <si>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</si>
  <si>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</si>
  <si>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</si>
  <si>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</si>
  <si>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</si>
  <si>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</si>
  <si>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</si>
  <si>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</si>
  <si>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</si>
  <si>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</si>
  <si>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</si>
  <si>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</si>
  <si>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</si>
  <si>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</si>
  <si>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</si>
  <si>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</si>
  <si>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</si>
  <si>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</si>
  <si>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</si>
  <si>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</si>
  <si>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</si>
  <si>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</si>
  <si>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</si>
  <si>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</si>
  <si>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</si>
  <si>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</si>
  <si>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</si>
  <si>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</si>
  <si>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</si>
  <si>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</si>
  <si>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</si>
  <si>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</si>
  <si>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</si>
  <si>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</si>
  <si>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</si>
  <si>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</si>
  <si>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</si>
  <si>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</si>
  <si>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</si>
  <si>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</si>
  <si>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</si>
  <si>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</si>
  <si>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</si>
  <si>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</si>
  <si>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</si>
  <si>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</si>
  <si>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</si>
  <si>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</si>
  <si>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</si>
  <si>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</si>
  <si>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</si>
  <si>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</si>
  <si>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</si>
  <si>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</si>
  <si>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</si>
  <si>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</si>
  <si>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</si>
  <si>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</si>
  <si>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</si>
  <si>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</si>
  <si>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</si>
  <si>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</si>
  <si>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</si>
  <si>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</si>
  <si>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</si>
  <si>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</si>
  <si>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</si>
  <si>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</si>
  <si>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</si>
  <si>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</si>
  <si>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</si>
  <si>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</si>
  <si>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</si>
  <si>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</si>
  <si>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</si>
  <si>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</si>
  <si>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</si>
  <si>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</si>
  <si>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</si>
  <si>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</si>
  <si>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</si>
  <si>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</si>
  <si>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</si>
  <si>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</si>
  <si>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</si>
  <si>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</si>
  <si>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</si>
  <si>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</si>
  <si>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</si>
  <si>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</si>
  <si>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</si>
  <si>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</si>
  <si>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</si>
  <si>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</si>
  <si>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</si>
  <si>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</si>
  <si>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</si>
  <si>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</si>
  <si>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</si>
  <si>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</si>
  <si>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</si>
  <si>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</si>
  <si>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</si>
  <si>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</si>
  <si>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</si>
  <si>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</si>
  <si>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</si>
  <si>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</si>
  <si>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</si>
  <si>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</si>
  <si>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</si>
  <si>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</si>
  <si>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</si>
  <si>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</si>
  <si>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</si>
  <si>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</si>
  <si>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</si>
  <si>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</si>
  <si>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</si>
  <si>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</si>
  <si>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</si>
  <si>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</si>
  <si>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</si>
  <si>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</si>
  <si>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</si>
  <si>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</si>
  <si>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</si>
  <si>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</si>
  <si>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</si>
  <si>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</si>
  <si>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</si>
  <si>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</si>
  <si>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</si>
  <si>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</si>
  <si>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</si>
  <si>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</si>
  <si>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</si>
  <si>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</si>
  <si>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</si>
  <si>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</si>
  <si>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</si>
  <si>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</si>
  <si>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</si>
  <si>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</si>
  <si>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</si>
  <si>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</si>
  <si>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</si>
  <si>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</si>
  <si>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</si>
  <si>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</si>
  <si>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</si>
  <si>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</si>
  <si>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</si>
  <si>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</si>
  <si>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</si>
  <si>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</si>
  <si>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</si>
  <si>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</si>
  <si>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</si>
  <si>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</si>
  <si>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</si>
  <si>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</si>
  <si>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</si>
  <si>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</si>
  <si>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</si>
  <si>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</si>
  <si>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</si>
  <si>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</si>
  <si>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</si>
  <si>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</si>
  <si>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</si>
  <si>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</si>
  <si>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</si>
  <si>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</si>
  <si>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</si>
  <si>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</si>
  <si>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</si>
  <si>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</si>
  <si>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</si>
  <si>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</si>
  <si>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</si>
  <si>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</si>
  <si>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</si>
  <si>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</si>
  <si>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</si>
  <si>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</si>
  <si>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</si>
  <si>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</si>
  <si>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</si>
  <si>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</si>
  <si>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</si>
  <si>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</si>
  <si>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</si>
  <si>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</si>
  <si>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</si>
  <si>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</si>
  <si>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</si>
  <si>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</si>
  <si>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</si>
  <si>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</si>
  <si>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</si>
  <si>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</si>
  <si>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</si>
  <si>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</si>
  <si>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</si>
  <si>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</si>
  <si>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</si>
  <si>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</si>
  <si>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</si>
  <si>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</si>
  <si>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</si>
  <si>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</si>
  <si>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</si>
  <si>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</si>
  <si>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</si>
  <si>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</si>
  <si>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</si>
  <si>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</si>
  <si>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</si>
  <si>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</si>
  <si>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</si>
  <si>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</si>
  <si>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</si>
  <si>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</si>
  <si>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</si>
  <si>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</si>
  <si>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</si>
  <si>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</si>
  <si>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</si>
  <si>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</si>
  <si>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</si>
  <si>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</si>
  <si>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</si>
  <si>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</si>
  <si>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</si>
  <si>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</si>
  <si>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</si>
  <si>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</si>
  <si>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</si>
  <si>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</si>
  <si>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</si>
  <si>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</si>
  <si>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</si>
  <si>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</si>
  <si>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</si>
  <si>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</si>
  <si>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</si>
  <si>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</si>
  <si>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</si>
  <si>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</si>
  <si>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</si>
  <si>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</si>
  <si>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</si>
  <si>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</si>
  <si>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</si>
  <si>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</si>
  <si>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</si>
  <si>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</si>
  <si>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</si>
  <si>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</si>
  <si>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</si>
  <si>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</si>
  <si>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</si>
  <si>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</si>
  <si>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</si>
  <si>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</si>
  <si>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</si>
  <si>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</si>
  <si>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</si>
  <si>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</si>
  <si>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</si>
  <si>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</si>
  <si>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</si>
  <si>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</si>
  <si>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</si>
  <si>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</si>
  <si>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</si>
  <si>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</si>
  <si>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</si>
  <si>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</si>
  <si>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</si>
  <si>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</si>
  <si>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</si>
  <si>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</si>
  <si>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</si>
  <si>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</si>
  <si>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</si>
  <si>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</si>
  <si>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</si>
  <si>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</si>
  <si>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</si>
  <si>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</si>
  <si>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</si>
  <si>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</si>
  <si>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</si>
  <si>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</si>
  <si>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</si>
  <si>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</si>
  <si>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</si>
  <si>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</si>
  <si>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</si>
  <si>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</si>
  <si>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</si>
  <si>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</si>
  <si>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</si>
  <si>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</si>
  <si>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</si>
  <si>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</si>
  <si>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</si>
  <si>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</si>
  <si>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</si>
  <si>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</si>
  <si>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</si>
  <si>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</si>
  <si>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</si>
  <si>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</si>
  <si>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</si>
  <si>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</si>
  <si>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</si>
  <si>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</si>
  <si>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</si>
  <si>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</si>
  <si>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</si>
  <si>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</si>
  <si>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</si>
  <si>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</si>
  <si>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</si>
  <si>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</si>
  <si>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</si>
  <si>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</si>
  <si>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</si>
  <si>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</si>
  <si>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</si>
  <si>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</si>
  <si>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</si>
  <si>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</si>
  <si>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</si>
  <si>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</si>
  <si>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</si>
  <si>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</si>
  <si>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</si>
  <si>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</si>
  <si>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</si>
  <si>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</si>
  <si>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</si>
  <si>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</si>
  <si>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</si>
  <si>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</si>
  <si>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</si>
  <si>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</si>
  <si>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</si>
  <si>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</si>
  <si>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</si>
  <si>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</si>
  <si>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</si>
  <si>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</si>
  <si>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</si>
  <si>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</si>
  <si>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</si>
  <si>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</si>
  <si>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</si>
  <si>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</si>
  <si>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</si>
  <si>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</si>
  <si>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</si>
  <si>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</si>
  <si>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</si>
  <si>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</si>
  <si>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</si>
  <si>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</si>
  <si>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</si>
  <si>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</si>
  <si>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</si>
  <si>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</si>
  <si>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</si>
  <si>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</si>
  <si>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</si>
  <si>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</si>
  <si>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</si>
  <si>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</si>
  <si>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</si>
  <si>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</si>
  <si>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</si>
  <si>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</si>
  <si>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</si>
  <si>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</si>
  <si>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</si>
  <si>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</si>
  <si>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</si>
  <si>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</si>
  <si>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</si>
  <si>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</si>
  <si>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</si>
  <si>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</si>
  <si>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</si>
  <si>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</si>
  <si>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</si>
  <si>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</si>
  <si>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</si>
  <si>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</si>
  <si>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</si>
  <si>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</si>
  <si>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</si>
  <si>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</si>
  <si>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</si>
  <si>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</si>
  <si>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</si>
  <si>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</si>
  <si>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</si>
  <si>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</si>
  <si>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</si>
  <si>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</si>
  <si>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</si>
  <si>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</si>
  <si>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</si>
  <si>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</si>
  <si>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</si>
  <si>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</si>
  <si>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</si>
  <si>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</si>
  <si>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</si>
  <si>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</si>
  <si>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</si>
  <si>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</si>
  <si>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</si>
  <si>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</si>
  <si>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PCM-20251024-00001350</t>
  </si>
  <si>
    <t xml:space="preserve">AT SITE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</si>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</sst>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amily val="2"/>
    </font>
    <font>
      <sz val="11"/>
      <color theme="1"/>
      <name val="Aptos"/>
      <family val="2"/>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applyAlignment="1"/>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1" totalsRowShown="0" headerRowDxfId="48" dataDxfId="47" headerRowBorderDxfId="45" tableBorderDxfId="46" totalsRowBorderDxfId="44">
  <autoFilter ref="A1:L2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2" totalsRowShown="0" headerRowDxfId="15" dataDxfId="14" headerRowBorderDxfId="12" tableBorderDxfId="13">
  <autoFilter ref="A1:L1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292.10785046296223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11.612862037036393</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3.7341203700634651E-2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45955.056276388888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45955.056276388888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45955.056276388888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45955.056276388888</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45955.056276388888</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45955.056276388888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45955.056276388888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45955.056276388888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45955.056276388888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45955.056276388888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45955.056276388888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45955.056276388888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45955.056276388888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45955.056276388888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45955.056276388888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45955.056276388888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45955.056276388888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45955.056276388888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45955.056276388888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45955.056276388888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45955.056276388888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45955.056276388888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45955.056276388888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45955.056276388888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45955.056276388888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45955.056276388888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45955.056276388888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45955.056276388888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45955.056276388888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45955.056276388888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45955.056276388888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45955.056276388888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45955.056276388888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45955.056276388888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45955.056276388888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45955.056276388888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45955.056276388888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45955.056276388888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45955.056276388888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45955.056276388888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45955.056276388888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45955.056276388888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45955.056276388888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45955.056276388888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45955.056276388888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45955.056276388888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45955.056276388888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45955.056276388888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45955.056276388888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45955.056276388888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45955.056276388888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45955.056276388888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45955.056276388888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45955.056276388888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45955.056276388888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45955.056276388888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45955.056276388888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45955.056276388888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45955.056276388888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45955.056276388888</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45955.056276388888</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0A2DDEC6-9A7C-40F2-80AF-CA2993CCFD74}"/>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tabSelected="1" workbookViewId="0">
      <selection activeCell="D6" sqre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130.0564384259269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10.560500925923407</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63"/>
      <c r="D5" s="11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45955.056276388888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45955.056276388888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45955.056276388888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45955.056276388888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45955.056276388888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45955.056276388888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45955.056276388888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45955.056276388888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45955.056276388888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45955.056276388888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45955.056276388888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45955.056276388888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45955.056276388888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45955.056276388888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45955.056276388888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45955.056276388888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45955.056276388888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45955.056276388888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45955.056276388888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45955.056276388888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45955.056276388888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45955.056276388888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45955.056276388888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45955.056276388888</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45955.056276388888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45955.056276388888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45955.056276388888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45955.056276388888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45955.056276388888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45955.056276388888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45955.056276388888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45955.056276388888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45955.056276388888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45955.056276388888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45955.056276388888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45955.056276388888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45955.056276388888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45955.056276388888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45955.056276388888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45955.056276388888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45955.056276388888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45955.056276388888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45955.056276388888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45955.056276388888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45955.056276388888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45955.056276388888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45955.056276388888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45955.056276388888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45955.056276388888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45955.056276388888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45955.056276388888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45955.056276388888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45955.056276388888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45955.056276388888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45955.056276388888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45955.056276388888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45955.056276388888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45955.056276388888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45955.056276388888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45955.056276388888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45955.056276388888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45955.056276388888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45955.056276388888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45955.056276388888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45955.056276388888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45955.056276388888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45955.056276388888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45955.056276388888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45955.056276388888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45955.056276388888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45955.056276388888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45955.056276388888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45955.056276388888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45955.056276388888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45955.056276388888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45955.056276388888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45955.056276388888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45955.056276388888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45955.056276388888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45955.056276388888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45955.056276388888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45955.056276388888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45955.056276388888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45955.056276388888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45955.056276388888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45955.056276388888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45955.056276388888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45955.056276388888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45955.056276388888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45955.056276388888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45955.056276388888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45955.056276388888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45955.056276388888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45955.056276388888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45955.056276388888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45955.056276388888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45955.056276388888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45955.056276388888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45955.056276388888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45955.056276388888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45955.056276388888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45955.056276388888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45955.056276388888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45955.056276388888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45955.056276388888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45955.056276388888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45955.056276388888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45955.056276388888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45955.056276388888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45955.056276388888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45955.056276388888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45955.056276388888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45955.056276388888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45955.056276388888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45955.056276388888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45955.056276388888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45955.056276388888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45955.056276388888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45955.056276388888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45955.056276388888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45955.056276388888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45955.056276388888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45955.056276388888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45955.056276388888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45955.056276388888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45955.056276388888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45955.056276388888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45955.056276388888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45955.056276388888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45955.056276388888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45955.056276388888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45955.056276388888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45955.056276388888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45955.056276388888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45955.056276388888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45955.056276388888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45955.056276388888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45955.056276388888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45955.056276388888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45955.056276388888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45955.056276388888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45955.056276388888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45955.056276388888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45955.056276388888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45955.056276388888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45955.056276388888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45955.056276388888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45955.056276388888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45955.056276388888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45955.056276388888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45955.056276388888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45955.056276388888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45955.056276388888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45955.056276388888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45955.056276388888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45955.056276388888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45955.056276388888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45955.056276388888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45955.056276388888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45955.056276388888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45955.056276388888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45955.056276388888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45955.056276388888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45955.056276388888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45955.056276388888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45955.056276388888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45955.056276388888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45955.056276388888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45955.056276388888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45955.056276388888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45955.056276388888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45955.056276388888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45955.056276388888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45955.056276388888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45955.056276388888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45955.056276388888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45955.056276388888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45955.056276388888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45955.056276388888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45955.056276388888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45955.056276388888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45955.056276388888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45955.056276388888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45955.056276388888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45955.056276388888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45955.056276388888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45955.056276388888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45955.056276388888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45955.056276388888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45955.056276388888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45955.056276388888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45955.056276388888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45955.056276388888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45955.056276388888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45955.056276388888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45955.056276388888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45955.056276388888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45955.056276388888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45955.056276388888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45955.056276388888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45955.056276388888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45955.056276388888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45955.056276388888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45955.056276388888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45955.056276388888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45955.056276388888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45955.056276388888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45955.056276388888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45955.056276388888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45955.056276388888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45955.056276388888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45955.056276388888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45955.056276388888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45955.056276388888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45955.056276388888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45955.056276388888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45955.056276388888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45955.056276388888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45955.056276388888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45955.056276388888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45955.056276388888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45955.056276388888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45955.056276388888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45955.056276388888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45955.056276388888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45955.056276388888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45955.056276388888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45955.056276388888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45955.056276388888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45955.056276388888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45955.056276388888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45955.056276388888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45955.056276388888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45955.056276388888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45955.056276388888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45955.056276388888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45955.056276388888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45955.056276388888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45955.056276388888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45955.056276388888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45955.056276388888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45955.056276388888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45955.056276388888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45955.056276388888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45955.056276388888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45955.056276388888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45955.056276388888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45955.056276388888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45955.056276388888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45955.056276388888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45955.056276388888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45955.056276388888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45955.056276388888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45955.056276388888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45955.056276388888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45955.056276388888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45955.056276388888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45955.056276388888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45955.056276388888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45955.056276388888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45955.056276388888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45955.056276388888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45955.056276388888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45955.056276388888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45955.056276388888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45955.056276388888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45955.056276388888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45955.056276388888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45955.056276388888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45955.056276388888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45955.056276388888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45955.056276388888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45955.056276388888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45955.056276388888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45955.056276388888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45955.056276388888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45955.056276388888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45955.056276388888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45955.056276388888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45955.056276388888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45955.056276388888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45955.056276388888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45955.056276388888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45955.056276388888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45955.056276388888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45955.056276388888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45955.056276388888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45955.056276388888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45955.056276388888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45955.056276388888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45955.056276388888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45955.056276388888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45955.056276388888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45955.056276388888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45955.056276388888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45955.056276388888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45955.056276388888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45955.056276388888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45955.056276388888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45955.056276388888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45955.056276388888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45955.056276388888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45955.056276388888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45955.056276388888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45955.056276388888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45955.056276388888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45955.056276388888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45955.056276388888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45955.056276388888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45955.056276388888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45955.056276388888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45955.056276388888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45955.056276388888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45955.056276388888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45955.056276388888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45955.056276388888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45955.056276388888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45955.056276388888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45955.056276388888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45955.056276388888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45955.056276388888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45955.056276388888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45955.056276388888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45955.056276388888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45955.056276388888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45955.056276388888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45955.056276388888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45955.056276388888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45955.056276388888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45955.056276388888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45955.056276388888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45955.056276388888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45955.056276388888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45955.056276388888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45955.056276388888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45955.056276388888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45955.056276388888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45955.056276388888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45955.056276388888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45955.056276388888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45955.056276388888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45955.056276388888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45955.056276388888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45955.056276388888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45955.056276388888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45955.056276388888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45955.056276388888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45955.056276388888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45955.056276388888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45955.056276388888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45955.056276388888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45955.056276388888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45955.056276388888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45955.056276388888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45955.056276388888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45955.056276388888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45955.056276388888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45955.056276388888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45955.056276388888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45955.056276388888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45955.056276388888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45955.056276388888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45955.056276388888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45955.056276388888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45955.056276388888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45955.056276388888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45955.056276388888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45955.056276388888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45955.056276388888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45955.056276388888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45955.056276388888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45955.056276388888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45955.056276388888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45955.056276388888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45955.056276388888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45955.056276388888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45955.056276388888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45955.056276388888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45955.056276388888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45955.056276388888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45955.056276388888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45955.056276388888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45955.056276388888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45955.056276388888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45955.056276388888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45955.056276388888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45955.056276388888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45955.056276388888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45955.056276388888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45955.056276388888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45955.056276388888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45955.056276388888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45955.056276388888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45955.056276388888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45955.056276388888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45955.056276388888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45955.056276388888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45955.056276388888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45955.056276388888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45955.056276388888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45955.056276388888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45955.056276388888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45955.056276388888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45955.056276388888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45955.056276388888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45955.056276388888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45955.056276388888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45955.056276388888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45955.056276388888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45955.056276388888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45955.056276388888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45955.056276388888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45955.056276388888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45955.056276388888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45955.056276388888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45955.056276388888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45955.056276388888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45955.056276388888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45955.056276388888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45955.056276388888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45955.056276388888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45955.056276388888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45955.056276388888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45955.056276388888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45955.056276388888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45955.056276388888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45955.056276388888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45955.056276388888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45955.056276388888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45955.056276388888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45955.056276388888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45955.056276388888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45955.056276388888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45955.056276388888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45955.056276388888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45955.056276388888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45955.056276388888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45955.056276388888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45955.056276388888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45955.056276388888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45955.056276388888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45955.056276388888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45955.056276388888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45955.056276388888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45955.056276388888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45955.056276388888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45955.056276388888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45955.056276388888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45955.056276388888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45955.056276388888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45955.056276388888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45955.056276388888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45955.056276388888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45955.056276388888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45955.056276388888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45955.056276388888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45955.056276388888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45955.056276388888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45955.056276388888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45955.056276388888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45955.056276388888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45955.056276388888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45955.056276388888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45955.056276388888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45955.056276388888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45955.056276388888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45955.056276388888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45955.056276388888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45955.056276388888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45955.056276388888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45955.056276388888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45955.056276388888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45955.056276388888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45955.056276388888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45955.056276388888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45955.056276388888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45955.056276388888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45955.056276388888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45955.056276388888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45955.056276388888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45955.056276388888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45955.056276388888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45955.056276388888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45955.056276388888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45955.056276388888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45955.056276388888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45955.056276388888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45955.056276388888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45955.056276388888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45955.056276388888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45955.056276388888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45955.056276388888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45955.056276388888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45955.056276388888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45955.056276388888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45955.056276388888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45955.056276388888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45955.056276388888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45955.056276388888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45955.056276388888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45955.056276388888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45955.056276388888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45955.056276388888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45955.056276388888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45955.056276388888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45955.056276388888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45955.056276388888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45955.056276388888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45955.056276388888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45955.056276388888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45955.056276388888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45955.056276388888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45955.056276388888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45955.056276388888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45955.056276388888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45955.056276388888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45955.056276388888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45955.056276388888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45955.056276388888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45955.056276388888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45955.056276388888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45955.056276388888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45955.056276388888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45955.056276388888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45955.056276388888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45955.056276388888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45955.056276388888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45955.056276388888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45955.056276388888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45955.056276388888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45955.056276388888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45955.056276388888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45955.056276388888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45955.056276388888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45955.056276388888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45955.056276388888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45955.056276388888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45955.056276388888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45955.056276388888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45955.056276388888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45955.056276388888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45955.056276388888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45955.056276388888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45955.056276388888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45955.056276388888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45955.056276388888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45955.056276388888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45955.056276388888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45955.056276388888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45955.056276388888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45955.056276388888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45955.056276388888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45955.056276388888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45955.056276388888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45955.056276388888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45955.056276388888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45955.056276388888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45955.056276388888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45955.056276388888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45955.056276388888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45955.056276388888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45955.056276388888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45955.056276388888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45955.056276388888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45955.056276388888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45955.056276388888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45955.056276388888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45955.056276388888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45955.056276388888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45955.056276388888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45955.056276388888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45955.056276388888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45955.056276388888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45955.056276388888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45955.056276388888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45955.056276388888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45955.056276388888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45955.056276388888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45955.056276388888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45955.056276388888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45955.056276388888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45955.056276388888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45955.056276388888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45955.056276388888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45955.056276388888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45955.056276388888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45955.056276388888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45955.056276388888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45955.056276388888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45955.056276388888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45955.056276388888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45955.056276388888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45955.056276388888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45955.056276388888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45955.056276388888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45955.056276388888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45955.056276388888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45955.056276388888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45955.056276388888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45955.056276388888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45955.056276388888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45955.056276388888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45955.056276388888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45955.056276388888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45955.056276388888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45955.056276388888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45955.056276388888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45955.056276388888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45955.056276388888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45955.056276388888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45955.056276388888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45955.056276388888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45955.056276388888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45955.056276388888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45955.056276388888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45955.056276388888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45955.056276388888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45955.056276388888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45955.056276388888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45955.056276388888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45955.056276388888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45955.056276388888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45955.056276388888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45955.056276388888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45955.056276388888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45955.056276388888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45955.056276388888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45955.056276388888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45955.056276388888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45955.056276388888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45955.056276388888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45955.056276388888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45955.056276388888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45955.056276388888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45955.056276388888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45955.056276388888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45955.056276388888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45955.056276388888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45955.056276388888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45955.056276388888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45955.056276388888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45955.056276388888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45955.056276388888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45955.056276388888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45955.056276388888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45955.056276388888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45955.056276388888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45955.056276388888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45955.056276388888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45955.056276388888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45955.056276388888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45955.056276388888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45955.056276388888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45955.056276388888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45955.056276388888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45955.056276388888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45955.056276388888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45955.056276388888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45955.056276388888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45955.056276388888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45955.056276388888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45955.056276388888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45955.056276388888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45955.056276388888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45955.056276388888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45955.056276388888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45955.056276388888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45955.056276388888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45955.056276388888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45955.056276388888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45955.056276388888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45955.056276388888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45955.056276388888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45955.056276388888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45955.056276388888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45955.056276388888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45955.056276388888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45955.056276388888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45955.056276388888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45955.056276388888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45955.056276388888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45955.056276388888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45955.056276388888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45955.056276388888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45955.056276388888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45955.056276388888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45955.056276388888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45955.056276388888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45955.056276388888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45955.056276388888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45955.056276388888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45955.056276388888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45955.056276388888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45955.056276388888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45955.056276388888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45955.056276388888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45955.056276388888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45955.056276388888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45955.056276388888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45955.056276388888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45955.056276388888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45955.056276388888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45955.056276388888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45955.056276388888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45955.056276388888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45955.056276388888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45955.056276388888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45955.056276388888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45955.056276388888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45955.056276388888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45955.056276388888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45955.056276388888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45955.056276388888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45955.056276388888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45955.056276388888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45955.056276388888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45955.056276388888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45955.056276388888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45955.056276388888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45955.056276388888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45955.056276388888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45955.056276388888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45955.056276388888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45955.056276388888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45955.056276388888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45955.056276388888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45955.056276388888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45955.056276388888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45955.056276388888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45955.056276388888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45955.056276388888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45955.056276388888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45955.056276388888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45955.056276388888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45955.056276388888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45955.056276388888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45955.056276388888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45955.056276388888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45955.056276388888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45955.056276388888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45955.056276388888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45955.056276388888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45955.056276388888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45955.056276388888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45955.056276388888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45955.056276388888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45955.056276388888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45955.056276388888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45955.056276388888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45955.056276388888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45955.056276388888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45955.056276388888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45955.056276388888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45955.056276388888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45955.056276388888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45955.056276388888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45955.056276388888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45955.056276388888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45955.056276388888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45955.056276388888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45955.056276388888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45955.056276388888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45955.056276388888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45955.056276388888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45955.056276388888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45955.056276388888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45955.056276388888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45955.056276388888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45955.056276388888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45955.056276388888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45955.056276388888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45955.056276388888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45955.056276388888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45955.056276388888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45955.056276388888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45955.056276388888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45955.056276388888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45955.056276388888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45955.056276388888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45955.056276388888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45955.056276388888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45955.056276388888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45955.056276388888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45955.056276388888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45955.056276388888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45955.056276388888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45955.056276388888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45955.056276388888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45955.056276388888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45955.056276388888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45955.056276388888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45955.056276388888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45955.056276388888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45955.056276388888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45955.056276388888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45955.056276388888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45955.056276388888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45955.056276388888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45955.056276388888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45955.056276388888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45955.056276388888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45955.056276388888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45955.056276388888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45955.056276388888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45955.056276388888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45955.056276388888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45955.056276388888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45955.056276388888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45955.056276388888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45955.056276388888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45955.056276388888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45955.056276388888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45955.056276388888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45955.056276388888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45955.056276388888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45955.056276388888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45955.056276388888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45955.056276388888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45955.056276388888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45955.056276388888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45955.056276388888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45955.056276388888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45955.056276388888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45955.056276388888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45955.056276388888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45955.056276388888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45955.056276388888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45955.056276388888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45955.056276388888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45955.056276388888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45955.056276388888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45955.056276388888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45955.056276388888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45955.056276388888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45955.056276388888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45955.056276388888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45955.056276388888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45955.056276388888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45955.056276388888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45955.056276388888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45955.056276388888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45955.056276388888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45955.056276388888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45955.056276388888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45955.056276388888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45955.056276388888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45955.056276388888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45955.056276388888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45955.056276388888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45955.056276388888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45955.056276388888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45955.056276388888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45955.056276388888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45955.056276388888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45955.056276388888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45955.056276388888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45955.056276388888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45955.056276388888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45955.056276388888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45955.056276388888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45955.056276388888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45955.056276388888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45955.056276388888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45955.056276388888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45955.056276388888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45955.056276388888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45955.056276388888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45955.056276388888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45955.056276388888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45955.056276388888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45955.056276388888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45955.056276388888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45955.056276388888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45955.056276388888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45955.056276388888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45955.056276388888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45955.056276388888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45955.056276388888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45955.056276388888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45955.056276388888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45955.056276388888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45955.056276388888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45955.056276388888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45955.056276388888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45955.056276388888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45955.056276388888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45955.056276388888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45955.056276388888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45955.056276388888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45955.056276388888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45955.056276388888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45955.056276388888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45955.056276388888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45955.056276388888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45955.056276388888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45955.056276388888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45955.056276388888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45955.056276388888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45955.056276388888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45955.056276388888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45955.056276388888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45955.056276388888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45955.056276388888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45955.056276388888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45955.056276388888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45955.056276388888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45955.056276388888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45955.056276388888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45955.056276388888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45955.056276388888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45955.056276388888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45955.056276388888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45955.056276388888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45955.056276388888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45955.056276388888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45955.056276388888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45955.056276388888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45955.056276388888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45955.056276388888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45955.056276388888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45955.056276388888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45955.056276388888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45955.056276388888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45955.056276388888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45955.056276388888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45955.056276388888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45955.056276388888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45955.056276388888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45955.056276388888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45955.056276388888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45955.056276388888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45955.056276388888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45955.056276388888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45955.056276388888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45955.056276388888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45955.056276388888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45955.056276388888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45955.056276388888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45955.056276388888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45955.056276388888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45955.056276388888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45955.056276388888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45955.056276388888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45955.056276388888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45955.056276388888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45955.056276388888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45955.056276388888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45955.056276388888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45955.056276388888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45955.056276388888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45955.056276388888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45955.056276388888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45955.056276388888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45955.056276388888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45955.056276388888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45955.056276388888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45955.056276388888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45955.056276388888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45955.056276388888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45955.056276388888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45955.056276388888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45955.056276388888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45955.056276388888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45955.056276388888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45955.056276388888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45955.056276388888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45955.056276388888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45955.056276388888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45955.056276388888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45955.056276388888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45955.056276388888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45955.056276388888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45955.056276388888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45955.056276388888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45955.056276388888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45955.056276388888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45955.056276388888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45955.056276388888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45955.056276388888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45955.056276388888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45955.056276388888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45955.056276388888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45955.056276388888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45955.056276388888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45955.056276388888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45955.056276388888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45955.056276388888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45955.056276388888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45955.056276388888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45955.056276388888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45955.056276388888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45955.056276388888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45955.056276388888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45955.056276388888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45955.056276388888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45955.056276388888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45955.056276388888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45955.056276388888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45955.056276388888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45955.056276388888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45955.056276388888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45955.056276388888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45955.056276388888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45955.056276388888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45955.056276388888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45955.056276388888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45955.056276388888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45955.056276388888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45955.056276388888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45955.056276388888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45955.056276388888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45955.056276388888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45955.056276388888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45955.056276388888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45955.056276388888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45955.056276388888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45955.056276388888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45955.056276388888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45955.056276388888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45955.056276388888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45955.056276388888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45955.056276388888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45955.056276388888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45955.056276388888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45955.056276388888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45955.056276388888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45955.056276388888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45955.056276388888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45955.056276388888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45955.056276388888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45955.056276388888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45955.056276388888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45955.056276388888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45955.056276388888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45955.056276388888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45955.056276388888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45955.056276388888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45955.056276388888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45955.056276388888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45955.056276388888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45955.056276388888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45955.056276388888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45955.056276388888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45955.056276388888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45955.056276388888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45955.056276388888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45955.056276388888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45955.056276388888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45955.056276388888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45955.056276388888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45955.056276388888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45955.056276388888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45955.056276388888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45955.056276388888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45955.056276388888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45955.056276388888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45955.056276388888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45955.056276388888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45955.056276388888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45955.056276388888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45955.056276388888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45955.056276388888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45955.056276388888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45955.056276388888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45955.056276388888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45955.056276388888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45955.056276388888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45955.056276388888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45955.056276388888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45955.056276388888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45955.056276388888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45955.056276388888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45955.056276388888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45955.056276388888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45955.056276388888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45955.056276388888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45955.056276388888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45955.056276388888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45955.056276388888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45955.056276388888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45955.056276388888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45955.056276388888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45955.056276388888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45955.056276388888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45955.056276388888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45955.056276388888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45955.056276388888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45955.056276388888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45955.056276388888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45955.056276388888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45955.056276388888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45955.056276388888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45955.056276388888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45955.056276388888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45955.056276388888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45955.056276388888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45955.056276388888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45955.056276388888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45955.056276388888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45955.056276388888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45955.056276388888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45955.056276388888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45955.056276388888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45955.056276388888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45955.056276388888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45955.056276388888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45955.056276388888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45955.056276388888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45955.056276388888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45955.056276388888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45955.056276388888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45955.056276388888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45955.056276388888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45955.056276388888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45955.056276388888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45955.056276388888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45955.056276388888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45955.056276388888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45955.056276388888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45955.056276388888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45955.056276388888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45955.056276388888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45955.056276388888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45955.056276388888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45955.056276388888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45955.056276388888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45955.056276388888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45955.056276388888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45955.056276388888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45955.056276388888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45955.056276388888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45955.056276388888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45955.056276388888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45955.056276388888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45955.056276388888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45955.056276388888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45955.056276388888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45955.056276388888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45955.056276388888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45955.056276388888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45955.056276388888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251.57555879629217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1.4215541666635545</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5</v>
      </c>
      <c r="D4" s="122" t="s">
        <v>23357</v>
      </c>
      <c r="E4" s="99" t="s">
        <v>39081</v>
      </c>
      <c r="F4" s="124">
        <v>45954.955555555556</v>
      </c>
      <c r="G4" s="125">
        <f ca="1">IFERROR(NOW()-F4,"")</f>
        <v>0.10072083333216142</v>
      </c>
      <c r="H4" s="124">
        <v>45954.950370370374</v>
      </c>
      <c r="I4" s="120" t="str">
        <f>IFERROR(VLOOKUP(D4,DB!A:F,6,0),"")</f>
        <v>Generator-DG</v>
      </c>
      <c r="J4" s="120" t="str">
        <f>IFERROR(VLOOKUP(D4,DB!A:G,7,0),"")</f>
        <v>Good</v>
      </c>
      <c r="K4" s="126" t="s">
        <v>39094</v>
      </c>
      <c r="L4" s="122" t="str">
        <f>IFERROR(VLOOKUP(D4,DB!A:I,9,0),"")</f>
        <v>Latis</v>
      </c>
    </row>
    <row r="5" spans="1:16" ht="15" customHeight="1">
      <c r="A5" s="120"/>
      <c r="B5" s="120" t="str">
        <f>IFERROR(VLOOKUP(D5,DB!A:K,11,0),"")</f>
        <v/>
      </c>
      <c r="C5" s="121"/>
      <c r="D5" s="94"/>
      <c r="E5" s="99"/>
      <c r="F5" s="124"/>
      <c r="G5" s="125">
        <f ca="1">IFERROR(NOW()-F5,"")</f>
        <v>45955.056276388888</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45955.056276388888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45955.056276388888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45955.056276388888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45955.056276388888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45955.056276388888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45955.056276388888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45955.056276388888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45955.056276388888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45955.056276388888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45955.056276388888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62"/>
      <c r="E16" s="99"/>
      <c r="F16" s="124"/>
      <c r="G16" s="125">
        <f ca="1">IFERROR(NOW()-F16,"")</f>
        <v>45955.056276388888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45955.056276388888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45955.056276388888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3"/>
      <c r="E19" s="99"/>
      <c r="F19" s="124"/>
      <c r="G19" s="125">
        <f ca="1">IFERROR(NOW()-F19,"")</f>
        <v>45955.056276388888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45955.056276388888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45955.056276388888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45955.056276388888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45955.056276388888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45955.056276388888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45955.056276388888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45955.056276388888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45955.056276388888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45955.056276388888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45955.056276388888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45955.056276388888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45955.056276388888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45955.056276388888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45955.056276388888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45955.056276388888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45955.056276388888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45955.056276388888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45955.056276388888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45955.056276388888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45955.056276388888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45955.056276388888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45955.056276388888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45955.056276388888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45955.056276388888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45955.056276388888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45955.056276388888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45955.056276388888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45955.056276388888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45955.056276388888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45955.056276388888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45955.056276388888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45955.056276388888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45955.056276388888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45955.056276388888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45955.056276388888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45955.056276388888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45955.056276388888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45955.056276388888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45955.056276388888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45955.056276388888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45955.056276388888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45955.056276388888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45955.056276388888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45955.056276388888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45955.056276388888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45955.056276388888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45955.056276388888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45955.056276388888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45955.056276388888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45955.056276388888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45955.056276388888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45955.056276388888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45955.056276388888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45955.056276388888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45955.056276388888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45955.056276388888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45955.056276388888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45955.056276388888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45955.056276388888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45955.056276388888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45955.056276388888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45955.056276388888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45955.056276388888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45955.056276388888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45955.056276388888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45955.056276388888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45955.056276388888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45955.056276388888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45955.056276388888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45955.056276388888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45955.056276388888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45955.056276388888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45955.056276388888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45955.056276388888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45955.056276388888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45955.056276388888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45955.056276388888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45955.056276388888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45955.056276388888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45955.056276388888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45955.056276388888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45955.056276388888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45955.056276388888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45955.056276388888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45955.056276388888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45955.056276388888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45955.056276388888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45955.056276388888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45955.056276388888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45955.056276388888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45955.056276388888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45955.056276388888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45955.056276388888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45955.056276388888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45955.056276388888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45955.056276388888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45955.056276388888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45955.056276388888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45955.056276388888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45955.056276388888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45955.056276388888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45955.056276388888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45955.056276388888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45955.056276388888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45955.056276388888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45955.056276388888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45955.056276388888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45955.056276388888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45955.056276388888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45955.056276388888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45955.056276388888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45955.056276388888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45955.056276388888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45955.056276388888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45955.056276388888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45955.056276388888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45955.056276388888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45955.056276388888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45955.056276388888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45955.056276388888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45955.056276388888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45955.056276388888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45955.056276388888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45955.056276388888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45955.056276388888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45955.056276388888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45955.056276388888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45955.056276388888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45955.056276388888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45955.056276388888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45955.056276388888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45955.056276388888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45955.056276388888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45955.056276388888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45955.056276388888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45955.056276388888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45955.056276388888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45955.056276388888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45955.056276388888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45955.056276388888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45955.056276388888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45955.056276388888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45955.056276388888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45955.056276388888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45955.056276388888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45955.056276388888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45955.056276388888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45955.056276388888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45955.056276388888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45955.056276388888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45955.056276388888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45955.056276388888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45955.056276388888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45955.056276388888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45955.056276388888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45955.056276388888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45955.056276388888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45955.056276388888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45955.056276388888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45955.056276388888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45955.056276388888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45955.056276388888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45955.056276388888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45955.056276388888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45955.056276388888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45955.056276388888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45955.056276388888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45955.056276388888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45955.056276388888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45955.056276388888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45955.056276388888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45955.056276388888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45955.056276388888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45955.056276388888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45955.056276388888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45955.056276388888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45955.056276388888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45955.056276388888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45955.056276388888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45955.056276388888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45955.056276388888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45955.056276388888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45955.056276388888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45955.056276388888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45955.056276388888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45955.056276388888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45955.056276388888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45955.056276388888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45955.056276388888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45955.056276388888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45955.056276388888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45955.056276388888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45955.056276388888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45955.056276388888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45955.056276388888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45955.056276388888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45955.056276388888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45955.056276388888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45955.056276388888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45955.056276388888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45955.056276388888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45955.056276388888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45955.056276388888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45955.056276388888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45955.056276388888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45955.056276388888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45955.056276388888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45955.056276388888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45955.056276388888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45955.056276388888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45955.056276388888</v>
      </c>
      <c r="H230" s="124"/>
      <c r="I230" s="120" t="str">
        <f>IFERROR(VLOOKUP(D230,DB!A:F,6,0),"")</f>
        <v/>
      </c>
      <c r="J230" s="120" t="str">
        <f>IFERROR(VLOOKUP(D230,DB!A:G,7,0),"")</f>
        <v/>
      </c>
      <c r="K230" s="126"/>
      <c r="L230" s="122" t="str">
        <f>IFERROR(VLOOKUP(D230,DB!A:I,9,0),"")</f>
        <v/>
      </c>
    </row>
    <row r="231" spans="1:12" ht="15" customHeight="1">
      <c r="A231" s="127"/>
      <c r="B231" s="127" t="str">
        <f>IFERROR(VLOOKUP(D231,DB!A:K,11,0),"")</f>
        <v/>
      </c>
      <c r="C231" s="128"/>
      <c r="D231" s="129"/>
      <c r="E231" s="130"/>
      <c r="F231" s="131"/>
      <c r="G231" s="132">
        <f ca="1">IFERROR(NOW()-F231,"")</f>
        <v>45955.056276388888</v>
      </c>
      <c r="H231" s="131"/>
      <c r="I231" s="127" t="str">
        <f>IFERROR(VLOOKUP(D231,DB!A:F,6,0),"")</f>
        <v/>
      </c>
      <c r="J231" s="127" t="str">
        <f>IFERROR(VLOOKUP(D231,DB!A:G,7,0),"")</f>
        <v/>
      </c>
      <c r="K231" s="133"/>
      <c r="L231" s="129" t="str">
        <f>IFERROR(VLOOKUP(D231,DB!A:I,9,0),"")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63.224216203700053</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28.867399074071727</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6.3951652777759591</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0.60663518518413184</v>
      </c>
      <c r="H5" s="154">
        <v>45954.369560185187</v>
      </c>
      <c r="I5" s="153" t="str">
        <f>IFERROR(VLOOKUP(D5,DB!A:F,6,0),"")</f>
        <v>SCECO</v>
      </c>
      <c r="J5" s="153" t="str">
        <f>IFERROR(VLOOKUP(D5,DB!A:G,7,0),"")</f>
        <v>Good</v>
      </c>
      <c r="K5" s="153" t="s">
        <v>39102</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45955.056276388888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45955.056276388888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45955.056276388888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45955.056276388888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45955.056276388888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45955.056276388888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45955.056276388888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45955.056276388888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45955.056276388888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45955.056276388888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45955.056276388888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45955.056276388888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45955.056276388888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45955.056276388888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45955.056276388888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45955.056276388888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45955.056276388888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45955.056276388888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45955.056276388888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45955.056276388888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45955.056276388888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45955.056276388888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45955.056276388888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45955.056276388888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45955.056276388888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45955.056276388888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45955.056276388888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45955.056276388888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45955.056276388888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45955.056276388888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45955.056276388888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45955.056276388888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45955.056276388888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45955.056276388888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45955.056276388888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45955.056276388888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45955.056276388888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45955.056276388888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45955.056276388888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45955.056276388888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45955.056276388888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45955.056276388888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45955.056276388888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45955.056276388888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45955.056276388888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45955.056276388888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45955.056276388888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45955.056276388888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45955.056276388888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45955.056276388888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45955.056276388888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45955.056276388888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45955.056276388888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45955.056276388888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45955.056276388888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45955.056276388888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45955.056276388888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45955.056276388888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45955.056276388888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45955.056276388888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45955.056276388888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45955.056276388888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45955.056276388888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45955.056276388888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45955.056276388888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45955.056276388888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45955.056276388888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45955.056276388888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45955.056276388888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45955.056276388888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45955.056276388888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45955.056276388888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45955.056276388888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45955.056276388888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45955.056276388888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45955.056276388888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45955.056276388888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45955.056276388888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45955.056276388888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45955.056276388888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45955.056276388888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45955.056276388888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45955.056276388888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45955.056276388888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45955.056276388888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45955.056276388888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45955.056276388888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45955.056276388888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45955.056276388888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45955.056276388888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45955.056276388888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45955.056276388888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45955.056276388888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45955.056276388888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45955.056276388888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45955.056276388888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45955.056276388888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45955.056276388888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45955.056276388888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45955.056276388888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45955.056276388888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45955.056276388888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45955.056276388888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45955.056276388888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45955.056276388888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45955.056276388888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45955.056276388888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45955.056276388888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45955.056276388888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45955.056276388888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45955.056276388888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45955.056276388888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45955.056276388888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45955.056276388888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45955.056276388888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45955.056276388888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45955.056276388888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45955.056276388888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45955.056276388888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45955.056276388888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45955.056276388888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45955.056276388888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45955.056276388888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45955.056276388888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45955.056276388888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45955.056276388888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45955.056276388888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45955.056276388888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45955.056276388888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45955.056276388888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45955.056276388888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45955.056276388888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45955.056276388888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45955.056276388888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45955.056276388888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45955.056276388888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45955.056276388888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45955.056276388888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45955.056276388888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45955.056276388888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45955.056276388888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45955.056276388888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45955.056276388888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45955.056276388888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45955.056276388888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45955.056276388888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45955.056276388888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45955.056276388888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45955.056276388888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45955.056276388888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45955.056276388888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45955.056276388888</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45955.056276388888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45955.056276388888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45955.056276388888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45955.056276388888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45955.056276388888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45955.056276388888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45955.056276388888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45955.056276388888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45955.056276388888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45955.056276388888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45955.056276388888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45955.056276388888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45955.056276388888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45955.056276388888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45955.056276388888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45955.056276388888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45955.056276388888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45955.056276388888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45955.056276388888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45955.056276388888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45955.056276388888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45955.056276388888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45955.056276388888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45955.056276388888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45955.056276388888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45955.056276388888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45955.056276388888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45955.056276388888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45955.056276388888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45955.056276388888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45955.056276388888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45955.056276388888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45955.056276388888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45955.056276388888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45955.056276388888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45955.056276388888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45955.056276388888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45955.056276388888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45955.056276388888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45955.056276388888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45955.056276388888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45955.056276388888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45955.056276388888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45955.056276388888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45955.056276388888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45955.056276388888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45955.056276388888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45955.056276388888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45955.056276388888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45955.056276388888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45955.056276388888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45955.056276388888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45955.056276388888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45955.056276388888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45955.056276388888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45955.056276388888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45955.056276388888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45955.056276388888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45955.056276388888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45955.056276388888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45955.056276388888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45955.056276388888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45955.056276388888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45955.056276388888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45955.056276388888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45955.056276388888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45955.056276388888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45955.056276388888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45955.056276388888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45955.056276388888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45955.056276388888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45955.056276388888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45955.056276388888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45955.056276388888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45955.056276388888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45955.056276388888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45955.056276388888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45955.056276388888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45955.056276388888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45955.056276388888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45955.056276388888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45955.056276388888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45955.056276388888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45955.056276388888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45955.056276388888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45955.056276388888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45955.056276388888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45955.056276388888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45955.056276388888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45955.056276388888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45955.056276388888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45955.056276388888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45955.056276388888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45955.056276388888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45955.056276388888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45955.056276388888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45955.056276388888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45955.056276388888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45955.056276388888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45955.056276388888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45955.056276388888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45955.056276388888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45955.056276388888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45955.056276388888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45955.056276388888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45955.056276388888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45955.056276388888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45955.056276388888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45955.056276388888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45955.056276388888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45955.056276388888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45955.056276388888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45955.056276388888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45955.056276388888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45955.056276388888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45955.056276388888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45955.056276388888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45955.056276388888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45955.056276388888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45955.056276388888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45955.056276388888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45955.056276388888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45955.056276388888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45955.056276388888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45955.056276388888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45955.056276388888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45955.056276388888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45955.056276388888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45955.056276388888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45955.056276388888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45955.056276388888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45955.056276388888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45955.056276388888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45955.056276388888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45955.056276388888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45955.056276388888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45955.056276388888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45955.056276388888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45955.056276388888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45955.056276388888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45955.056276388888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45955.056276388888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45955.056276388888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45955.056276388888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45955.056276388888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45955.056276388888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45955.056276388888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45955.056276388888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45955.056276388888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45955.056276388888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45955.056276388888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45955.056276388888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45955.056276388888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45955.056276388888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45955.056276388888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45955.056276388888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45955.056276388888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45955.056276388888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45955.056276388888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45955.056276388888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45955.056276388888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45955.056276388888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45955.056276388888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45955.056276388888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45955.056276388888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45955.056276388888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45955.056276388888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45955.056276388888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45955.056276388888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45955.056276388888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45955.056276388888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45955.056276388888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45955.056276388888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45955.056276388888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45955.056276388888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45955.056276388888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45955.056276388888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45955.056276388888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45955.056276388888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45955.056276388888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45955.056276388888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45955.056276388888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45955.056276388888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45955.056276388888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45955.056276388888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45955.056276388888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45955.056276388888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45955.056276388888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45955.056276388888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45955.056276388888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45955.056276388888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45955.056276388888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45955.056276388888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45955.056276388888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45955.056276388888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45955.056276388888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45955.056276388888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45955.056276388888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45955.056276388888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45955.056276388888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45955.056276388888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45955.056276388888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45955.056276388888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45955.056276388888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45955.056276388888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45955.056276388888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45955.056276388888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45955.056276388888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45955.056276388888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45955.056276388888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45955.056276388888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45955.056276388888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45955.056276388888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45955.056276388888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45955.056276388888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45955.056276388888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45955.056276388888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45955.056276388888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45955.056276388888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45955.056276388888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45955.056276388888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45955.056276388888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45955.056276388888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45955.056276388888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45955.056276388888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45955.056276388888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45955.056276388888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45955.056276388888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45955.056276388888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45955.056276388888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45955.056276388888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45955.056276388888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45955.056276388888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45955.056276388888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45955.056276388888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45955.056276388888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45955.056276388888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45955.056276388888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45955.056276388888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45955.056276388888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45955.056276388888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45955.056276388888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45955.056276388888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45955.056276388888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45955.056276388888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45955.056276388888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45955.056276388888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45955.056276388888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45955.056276388888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45955.056276388888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45955.056276388888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45955.056276388888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45955.056276388888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45955.056276388888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45955.056276388888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45955.056276388888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45955.056276388888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45955.056276388888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45955.056276388888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45955.056276388888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45955.056276388888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45955.056276388888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45955.056276388888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45955.056276388888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45955.056276388888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45955.056276388888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45955.056276388888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45955.056276388888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45955.056276388888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45955.056276388888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45955.056276388888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45955.056276388888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45955.056276388888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45955.056276388888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45955.056276388888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45955.056276388888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45955.056276388888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45955.056276388888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45955.056276388888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45955.056276388888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45955.056276388888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45955.056276388888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45955.056276388888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45955.056276388888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45955.056276388888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45955.056276388888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45955.056276388888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45955.056276388888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45955.056276388888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45955.056276388888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45955.056276388888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45955.056276388888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45955.056276388888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45955.056276388888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45955.056276388888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45955.056276388888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45955.056276388888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45955.056276388888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45955.056276388888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45955.056276388888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45955.056276388888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45955.056276388888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45955.056276388888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45955.056276388888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45955.056276388888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45955.056276388888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45955.056276388888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45955.056276388888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45955.056276388888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45955.056276388888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45955.056276388888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45955.056276388888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45955.056276388888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45955.056276388888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45955.056276388888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45955.056276388888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45955.056276388888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45955.056276388888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45955.056276388888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45955.056276388888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45955.056276388888</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2"/>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2</v>
      </c>
      <c r="D2" s="104" t="s">
        <v>33125</v>
      </c>
      <c r="E2" s="107" t="s">
        <v>39081</v>
      </c>
      <c r="F2" s="108">
        <v>45955.013009259259</v>
      </c>
      <c r="G2" s="77">
        <f ca="1">IFERROR(NOW()-F2,"-")</f>
        <v>4.3267129629384726E-2</v>
      </c>
      <c r="H2" s="108">
        <v>45955.002210648148</v>
      </c>
      <c r="I2" s="104" t="str">
        <f>IFERROR(VLOOKUP(D2,DB!A:F,6,0),"")</f>
        <v>SCECO</v>
      </c>
      <c r="J2" s="103" t="str">
        <f>IFERROR(VLOOKUP(D2,DB!A:G,7,0),"")</f>
        <v>Dead</v>
      </c>
      <c r="K2" s="109" t="s">
        <v>39104</v>
      </c>
      <c r="L2" s="110" t="str">
        <f>IFERROR(VLOOKUP(D2,DB!A:I,9,0),"")</f>
        <v>Latis</v>
      </c>
    </row>
    <row r="3" spans="1:16383" ht="31.5" customHeight="1">
      <c r="A3" s="105"/>
      <c r="B3" s="104" t="str">
        <f>IFERROR(VLOOKUP(D3,DB!A:K,11,0),"")</f>
        <v/>
      </c>
      <c r="C3" s="106"/>
      <c r="D3" s="104"/>
      <c r="E3" s="107"/>
      <c r="F3" s="108"/>
      <c r="G3" s="77">
        <f ca="1">IFERROR(NOW()-F3,"-")</f>
        <v>45955.056276388888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45955.056276388888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45955.056276388888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45955.056276388888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45955.056276388888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45955.056276388888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45955.056276388888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45955.056276388888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45955.056276388888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45955.056276388888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45955.056276388888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45955.056276388888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45955.056276388888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45955.056276388888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45955.056276388888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45955.056276388888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45955.056276388888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45955.056276388888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45955.056276388888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45955.056276388888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45955.056276388888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45955.056276388888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45955.056276388888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45955.056276388888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45955.056276388888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45955.056276388888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45955.056276388888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45955.056276388888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45955.056276388888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45955.056276388888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45955.056276388888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45955.056276388888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45955.056276388888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45955.056276388888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45955.056276388888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45955.056276388888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45955.056276388888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45955.056276388888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45955.056276388888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45955.056276388888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45955.056276388888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45955.056276388888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45955.056276388888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45955.056276388888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45955.056276388888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45955.056276388888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45955.056276388888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45955.056276388888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45955.056276388888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45955.056276388888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45955.056276388888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45955.056276388888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45955.056276388888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45955.056276388888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45955.056276388888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45955.056276388888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45955.056276388888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45955.056276388888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45955.056276388888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45955.056276388888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45955.056276388888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45955.056276388888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45955.056276388888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45955.056276388888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45955.056276388888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45955.056276388888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45955.056276388888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45955.056276388888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45955.056276388888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45955.056276388888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45955.056276388888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45955.056276388888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45955.056276388888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45955.056276388888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45955.056276388888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45955.056276388888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45955.056276388888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45955.056276388888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45955.056276388888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45955.056276388888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45955.056276388888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45955.056276388888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45955.056276388888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45955.056276388888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45955.056276388888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45955.056276388888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45955.056276388888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45955.056276388888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45955.056276388888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45955.056276388888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45955.056276388888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45955.056276388888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45955.056276388888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45955.056276388888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45955.056276388888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45955.056276388888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45955.056276388888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45955.056276388888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45955.056276388888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45955.056276388888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45955.056276388888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45955.056276388888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45955.056276388888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45955.056276388888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45955.056276388888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45955.056276388888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45955.056276388888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45955.056276388888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45955.056276388888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45955.056276388888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45955.056276388888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45955.056276388888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45955.056276388888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45955.056276388888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45955.056276388888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45955.056276388888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45955.056276388888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45955.056276388888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45955.056276388888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45955.056276388888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45955.056276388888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45955.056276388888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45955.056276388888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45955.056276388888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45955.056276388888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45955.056276388888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45955.056276388888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45955.056276388888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45955.056276388888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45955.056276388888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45955.056276388888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45955.056276388888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45955.056276388888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45955.056276388888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45955.056276388888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45955.056276388888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45955.056276388888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45955.056276388888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45955.056276388888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45955.056276388888</v>
      </c>
      <c r="H142" s="108"/>
      <c r="I142" s="104" t="str">
        <f>IFERROR(VLOOKUP(D142,DB!A:F,6,0),"")</f>
        <v/>
      </c>
      <c r="J142" s="103" t="str">
        <f>IFERROR(VLOOKUP(D142,DB!A:G,7,0),"")</f>
        <v/>
      </c>
      <c r="K142" s="109"/>
      <c r="L142" s="110" t="str">
        <f>IFERROR(VLOOKUP(D142,DB!A:I,9,0),"")</f>
        <v/>
      </c>
    </row>
  </sheetData>
  <dataValidations count="2">
    <dataValidation allowBlank="1" showInputMessage="1" showErrorMessage="1" sqref="E1" xr:uid="{380493DB-286A-4683-AF55-C78F04945A49}"/>
    <dataValidation type="list" allowBlank="1" showInputMessage="1" showErrorMessage="1" sqref="E2:E1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2025-10-24T22:22:16Z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