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26" documentId="120_S{2AC9BD13-BADA-5192-A53E-5A8FF88502F6}" xr6:coauthVersionLast="47" xr6:coauthVersionMax="47" xr10:uidLastSave="{9FD9FF47-C148-4C24-B678-B07E5F51AE5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L16" i="5"/>
  <c r="J16" i="5"/>
  <c r="I16" i="5"/>
  <c r="B16" i="5"/>
  <c r="G3"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<sst xmlns="http://schemas.openxmlformats.org/spreadsheetml/2006/main" count="180276" uniqueCount="39122">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</sst>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2" totalsRowShown="0" headerRowDxfId="47" dataDxfId="46" headerRowBorderDxfId="44" tableBorderDxfId="45" totalsRowBorderDxfId="43">
  <autoFilter ref="A1:L3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326.82390891203977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45989.772334837966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45989.772334837966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45989.772334837966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45989.772334837966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45989.772334837966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45989.772334837966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45989.772334837966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45989.772334837966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45989.772334837966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45989.772334837966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45989.772334837966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45989.772334837966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45989.772334837966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45989.772334837966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45989.772334837966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45989.772334837966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45989.772334837966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45989.772334837966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45989.772334837966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45989.772334837966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45989.772334837966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45989.772334837966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45989.772334837966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45989.772334837966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45989.772334837966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45989.772334837966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45989.772334837966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45989.772334837966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45989.772334837966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45989.772334837966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45989.772334837966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45989.772334837966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45989.772334837966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45989.772334837966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45989.772334837966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45989.772334837966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45989.772334837966</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A6F94BC2-0568-4E0A-B3F1-EA3775BECB87}"/>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164.77249687500444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5.3849158564844402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45989.772334837966</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45989.772334837966</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45989.772334837966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45989.772334837966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45989.772334837966</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45989.772334837966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45989.772334837966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45989.772334837966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45989.772334837966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45989.772334837966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45989.772334837966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45989.772334837966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45989.772334837966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45989.772334837966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45989.772334837966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45989.772334837966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45989.772334837966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45989.772334837966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45989.772334837966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45989.772334837966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45989.772334837966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45989.772334837966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45989.772334837966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45989.772334837966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45989.772334837966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45989.772334837966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45989.772334837966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45989.772334837966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45989.772334837966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45989.772334837966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45989.772334837966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45989.772334837966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45989.772334837966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45989.772334837966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45989.772334837966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45989.772334837966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45989.772334837966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45989.772334837966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45989.772334837966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45989.772334837966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45989.772334837966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45989.772334837966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45989.772334837966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45989.772334837966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45989.772334837966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45989.772334837966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45989.772334837966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45989.772334837966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45989.772334837966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45989.772334837966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45989.772334837966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45989.772334837966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45989.772334837966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45989.772334837966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45989.772334837966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45989.772334837966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45989.772334837966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45989.772334837966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45989.772334837966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45989.772334837966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45989.772334837966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45989.772334837966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45989.772334837966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45989.772334837966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45989.772334837966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45989.772334837966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45989.772334837966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45989.772334837966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45989.772334837966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45989.772334837966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45989.772334837966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45989.772334837966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45989.772334837966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45989.772334837966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45989.772334837966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45989.772334837966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45989.772334837966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45989.772334837966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45989.772334837966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45989.772334837966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45989.772334837966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45989.772334837966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45989.772334837966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45989.772334837966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45989.772334837966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45989.772334837966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45989.772334837966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45989.772334837966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45989.772334837966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45989.772334837966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45989.772334837966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45989.772334837966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45989.772334837966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45989.772334837966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45989.772334837966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45989.772334837966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45989.772334837966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45989.772334837966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45989.772334837966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45989.772334837966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45989.772334837966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45989.772334837966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45989.772334837966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45989.772334837966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45989.772334837966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45989.772334837966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45989.772334837966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45989.772334837966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45989.772334837966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45989.772334837966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45989.772334837966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45989.772334837966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45989.772334837966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45989.772334837966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45989.772334837966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45989.772334837966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45989.772334837966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45989.772334837966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45989.772334837966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45989.772334837966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45989.772334837966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45989.772334837966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45989.772334837966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45989.772334837966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45989.772334837966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45989.772334837966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45989.772334837966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45989.772334837966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45989.772334837966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45989.772334837966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45989.772334837966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45989.772334837966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45989.772334837966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45989.772334837966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45989.772334837966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45989.772334837966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45989.772334837966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45989.772334837966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45989.772334837966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45989.772334837966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45989.772334837966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45989.772334837966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45989.772334837966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45989.772334837966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45989.772334837966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45989.772334837966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45989.772334837966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45989.772334837966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45989.772334837966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45989.772334837966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45989.772334837966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45989.772334837966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45989.772334837966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45989.772334837966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45989.772334837966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45989.772334837966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45989.772334837966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45989.772334837966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45989.772334837966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45989.772334837966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45989.772334837966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45989.772334837966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45989.772334837966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45989.772334837966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45989.772334837966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45989.772334837966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45989.772334837966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45989.772334837966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45989.772334837966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45989.772334837966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45989.772334837966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45989.772334837966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45989.772334837966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45989.772334837966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45989.772334837966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45989.772334837966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45989.772334837966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45989.772334837966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45989.772334837966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45989.772334837966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45989.772334837966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45989.772334837966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45989.772334837966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45989.772334837966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45989.772334837966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45989.772334837966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45989.772334837966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45989.772334837966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45989.772334837966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45989.772334837966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45989.772334837966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45989.772334837966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45989.772334837966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45989.772334837966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45989.772334837966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45989.772334837966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45989.772334837966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45989.772334837966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45989.772334837966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45989.772334837966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45989.772334837966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45989.772334837966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45989.772334837966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45989.772334837966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45989.772334837966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45989.772334837966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45989.772334837966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45989.772334837966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45989.772334837966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45989.772334837966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45989.772334837966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45989.772334837966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45989.772334837966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45989.772334837966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45989.772334837966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45989.772334837966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45989.772334837966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45989.772334837966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45989.772334837966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45989.772334837966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45989.772334837966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45989.772334837966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45989.772334837966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45989.772334837966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45989.772334837966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45989.772334837966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45989.772334837966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45989.772334837966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45989.772334837966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45989.772334837966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45989.772334837966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45989.772334837966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45989.772334837966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45989.772334837966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45989.772334837966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45989.772334837966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45989.772334837966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45989.772334837966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45989.772334837966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45989.772334837966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45989.772334837966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45989.772334837966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45989.772334837966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45989.772334837966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45989.772334837966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45989.772334837966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45989.772334837966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45989.772334837966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45989.772334837966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45989.772334837966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45989.772334837966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45989.772334837966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45989.772334837966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45989.772334837966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45989.772334837966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45989.772334837966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45989.772334837966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45989.772334837966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45989.772334837966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45989.772334837966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45989.772334837966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45989.772334837966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45989.772334837966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45989.772334837966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45989.772334837966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45989.772334837966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45989.772334837966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45989.772334837966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45989.772334837966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45989.772334837966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45989.772334837966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45989.772334837966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45989.772334837966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45989.772334837966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45989.772334837966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45989.772334837966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45989.772334837966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45989.772334837966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45989.772334837966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45989.772334837966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45989.772334837966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45989.772334837966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45989.772334837966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45989.772334837966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45989.772334837966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45989.772334837966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45989.772334837966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45989.772334837966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45989.772334837966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45989.772334837966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45989.772334837966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45989.772334837966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45989.772334837966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45989.772334837966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45989.772334837966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45989.772334837966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45989.772334837966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45989.772334837966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45989.772334837966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45989.772334837966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45989.772334837966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45989.772334837966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45989.772334837966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45989.772334837966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45989.772334837966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45989.772334837966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45989.772334837966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45989.772334837966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45989.772334837966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45989.772334837966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45989.772334837966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45989.772334837966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45989.772334837966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45989.772334837966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45989.772334837966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45989.772334837966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45989.772334837966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45989.772334837966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45989.772334837966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45989.772334837966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45989.772334837966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45989.772334837966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45989.772334837966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45989.772334837966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45989.772334837966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45989.772334837966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45989.772334837966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45989.772334837966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45989.772334837966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45989.772334837966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45989.772334837966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45989.772334837966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45989.772334837966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45989.772334837966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45989.772334837966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45989.772334837966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45989.772334837966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45989.772334837966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45989.772334837966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45989.772334837966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45989.772334837966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45989.772334837966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45989.772334837966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45989.772334837966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45989.772334837966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45989.772334837966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45989.772334837966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45989.772334837966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45989.772334837966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45989.772334837966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45989.772334837966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45989.772334837966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45989.772334837966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45989.772334837966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45989.772334837966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45989.772334837966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45989.772334837966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45989.772334837966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45989.772334837966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45989.772334837966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45989.772334837966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45989.772334837966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45989.772334837966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45989.772334837966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45989.772334837966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45989.772334837966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45989.772334837966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45989.772334837966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45989.772334837966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45989.772334837966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45989.772334837966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45989.772334837966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45989.772334837966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45989.772334837966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45989.772334837966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45989.772334837966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45989.772334837966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45989.772334837966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45989.772334837966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45989.772334837966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45989.772334837966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45989.772334837966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45989.772334837966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45989.772334837966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45989.772334837966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45989.772334837966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45989.772334837966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45989.772334837966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45989.772334837966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45989.772334837966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45989.772334837966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45989.772334837966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45989.772334837966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45989.772334837966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45989.772334837966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45989.772334837966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45989.772334837966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45989.772334837966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45989.772334837966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45989.772334837966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45989.772334837966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45989.772334837966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45989.772334837966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45989.772334837966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45989.772334837966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45989.772334837966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45989.772334837966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45989.772334837966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45989.772334837966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45989.772334837966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45989.772334837966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45989.772334837966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45989.772334837966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45989.772334837966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45989.772334837966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45989.772334837966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45989.772334837966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45989.772334837966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45989.772334837966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45989.772334837966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45989.772334837966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45989.772334837966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45989.772334837966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45989.772334837966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45989.772334837966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45989.772334837966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45989.772334837966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45989.772334837966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45989.772334837966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45989.772334837966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45989.772334837966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45989.772334837966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45989.772334837966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45989.772334837966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45989.772334837966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45989.772334837966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45989.772334837966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45989.772334837966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45989.772334837966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45989.772334837966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45989.772334837966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45989.772334837966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45989.772334837966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45989.772334837966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45989.772334837966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45989.772334837966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45989.772334837966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45989.772334837966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45989.772334837966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45989.772334837966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45989.772334837966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45989.772334837966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45989.772334837966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45989.772334837966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45989.772334837966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45989.772334837966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45989.772334837966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45989.772334837966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45989.772334837966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45989.772334837966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45989.772334837966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45989.772334837966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45989.772334837966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45989.772334837966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45989.772334837966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45989.772334837966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45989.772334837966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45989.772334837966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45989.772334837966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45989.772334837966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45989.772334837966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45989.772334837966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45989.772334837966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45989.772334837966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45989.772334837966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45989.772334837966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45989.772334837966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45989.772334837966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45989.772334837966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45989.772334837966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45989.772334837966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45989.772334837966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45989.772334837966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45989.772334837966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45989.772334837966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45989.772334837966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45989.772334837966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45989.772334837966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45989.772334837966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45989.772334837966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45989.772334837966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45989.772334837966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45989.772334837966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45989.772334837966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45989.772334837966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45989.772334837966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45989.772334837966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45989.772334837966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45989.772334837966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45989.772334837966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45989.772334837966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45989.772334837966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45989.772334837966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45989.772334837966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45989.772334837966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45989.772334837966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45989.772334837966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45989.772334837966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45989.772334837966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45989.772334837966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45989.772334837966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45989.772334837966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45989.772334837966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45989.772334837966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45989.772334837966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45989.772334837966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45989.772334837966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45989.772334837966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45989.772334837966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45989.772334837966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45989.772334837966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45989.772334837966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45989.772334837966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45989.772334837966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45989.772334837966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45989.772334837966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45989.772334837966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45989.772334837966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45989.772334837966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45989.772334837966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45989.772334837966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45989.772334837966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45989.772334837966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45989.772334837966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45989.772334837966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45989.772334837966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45989.772334837966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45989.772334837966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45989.772334837966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45989.772334837966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45989.772334837966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45989.772334837966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45989.772334837966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45989.772334837966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45989.772334837966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45989.772334837966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45989.772334837966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45989.772334837966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45989.772334837966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45989.772334837966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45989.772334837966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45989.772334837966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45989.772334837966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45989.772334837966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45989.772334837966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45989.772334837966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45989.772334837966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45989.772334837966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45989.772334837966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45989.772334837966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45989.772334837966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45989.772334837966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45989.772334837966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45989.772334837966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45989.772334837966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45989.772334837966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45989.772334837966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45989.772334837966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45989.772334837966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45989.772334837966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45989.772334837966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45989.772334837966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45989.772334837966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45989.772334837966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45989.772334837966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45989.772334837966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45989.772334837966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45989.772334837966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45989.772334837966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45989.772334837966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45989.772334837966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45989.772334837966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45989.772334837966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45989.772334837966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45989.772334837966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45989.772334837966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45989.772334837966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45989.772334837966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45989.772334837966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45989.772334837966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45989.772334837966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45989.772334837966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45989.772334837966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45989.772334837966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45989.772334837966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45989.772334837966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45989.772334837966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45989.772334837966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45989.772334837966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45989.772334837966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45989.772334837966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45989.772334837966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45989.772334837966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45989.772334837966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45989.772334837966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45989.772334837966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45989.772334837966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45989.772334837966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45989.772334837966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45989.772334837966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45989.772334837966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45989.772334837966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45989.772334837966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45989.772334837966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45989.772334837966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45989.772334837966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45989.772334837966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45989.772334837966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45989.772334837966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45989.772334837966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45989.772334837966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45989.772334837966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45989.772334837966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45989.772334837966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45989.772334837966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45989.772334837966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45989.772334837966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45989.772334837966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45989.772334837966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45989.772334837966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45989.772334837966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45989.772334837966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45989.772334837966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45989.772334837966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45989.772334837966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45989.772334837966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45989.772334837966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45989.772334837966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45989.772334837966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45989.772334837966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45989.772334837966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45989.772334837966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45989.772334837966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45989.772334837966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45989.772334837966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45989.772334837966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45989.772334837966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45989.772334837966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45989.772334837966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45989.772334837966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45989.772334837966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45989.772334837966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45989.772334837966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45989.772334837966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45989.772334837966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45989.772334837966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45989.772334837966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45989.772334837966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45989.772334837966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45989.772334837966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45989.772334837966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45989.772334837966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45989.772334837966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45989.772334837966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45989.772334837966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45989.772334837966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45989.772334837966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45989.772334837966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45989.772334837966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45989.772334837966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45989.772334837966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45989.772334837966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45989.772334837966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45989.772334837966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45989.772334837966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45989.772334837966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45989.772334837966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45989.772334837966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45989.772334837966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45989.772334837966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45989.772334837966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45989.772334837966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45989.772334837966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45989.772334837966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45989.772334837966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45989.772334837966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45989.772334837966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45989.772334837966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45989.772334837966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45989.772334837966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45989.772334837966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45989.772334837966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45989.772334837966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45989.772334837966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45989.772334837966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45989.772334837966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45989.772334837966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45989.772334837966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45989.772334837966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45989.772334837966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45989.772334837966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45989.772334837966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45989.772334837966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45989.772334837966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45989.772334837966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45989.772334837966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45989.772334837966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45989.772334837966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45989.772334837966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45989.772334837966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45989.772334837966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45989.772334837966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45989.772334837966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45989.772334837966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45989.772334837966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45989.772334837966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45989.772334837966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45989.772334837966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45989.772334837966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45989.772334837966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45989.772334837966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45989.772334837966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45989.772334837966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45989.772334837966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45989.772334837966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45989.772334837966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45989.772334837966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45989.772334837966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45989.772334837966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45989.772334837966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45989.772334837966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45989.772334837966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45989.772334837966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45989.772334837966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45989.772334837966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45989.772334837966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45989.772334837966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45989.772334837966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45989.772334837966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45989.772334837966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45989.772334837966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45989.772334837966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45989.772334837966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45989.772334837966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45989.772334837966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45989.772334837966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45989.772334837966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45989.772334837966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45989.772334837966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45989.772334837966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45989.772334837966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45989.772334837966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45989.772334837966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45989.772334837966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45989.772334837966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45989.772334837966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45989.772334837966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45989.772334837966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45989.772334837966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45989.772334837966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45989.772334837966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45989.772334837966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45989.772334837966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45989.772334837966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45989.772334837966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45989.772334837966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45989.772334837966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45989.772334837966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45989.772334837966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45989.772334837966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45989.772334837966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45989.772334837966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45989.772334837966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45989.772334837966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45989.772334837966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45989.772334837966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45989.772334837966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45989.772334837966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45989.772334837966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45989.772334837966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45989.772334837966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45989.772334837966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45989.772334837966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45989.772334837966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45989.772334837966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45989.772334837966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45989.772334837966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45989.772334837966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45989.772334837966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45989.772334837966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45989.772334837966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45989.772334837966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45989.772334837966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45989.772334837966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45989.772334837966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45989.772334837966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45989.772334837966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45989.772334837966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45989.772334837966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45989.772334837966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45989.772334837966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45989.772334837966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45989.772334837966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45989.772334837966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45989.772334837966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45989.772334837966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45989.772334837966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45989.772334837966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45989.772334837966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45989.772334837966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45989.772334837966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45989.772334837966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45989.772334837966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45989.772334837966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45989.772334837966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45989.772334837966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45989.772334837966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45989.772334837966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45989.772334837966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45989.772334837966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45989.772334837966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45989.772334837966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45989.772334837966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45989.772334837966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45989.772334837966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45989.772334837966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45989.772334837966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45989.772334837966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45989.772334837966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45989.772334837966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45989.772334837966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45989.772334837966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45989.772334837966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45989.772334837966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45989.772334837966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45989.772334837966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45989.772334837966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45989.772334837966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45989.772334837966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45989.772334837966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45989.772334837966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45989.772334837966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45989.772334837966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45989.772334837966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45989.772334837966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45989.772334837966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45989.772334837966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45989.772334837966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45989.772334837966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45989.772334837966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45989.772334837966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45989.772334837966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45989.772334837966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45989.772334837966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45989.772334837966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45989.772334837966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45989.772334837966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45989.772334837966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45989.772334837966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45989.772334837966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45989.772334837966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45989.772334837966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45989.772334837966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45989.772334837966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45989.772334837966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45989.772334837966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45989.772334837966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45989.772334837966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45989.772334837966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45989.772334837966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45989.772334837966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45989.772334837966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45989.772334837966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45989.772334837966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45989.772334837966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45989.772334837966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45989.772334837966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45989.772334837966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45989.772334837966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45989.772334837966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45989.772334837966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45989.772334837966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45989.772334837966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45989.772334837966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45989.772334837966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45989.772334837966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45989.772334837966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45989.772334837966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45989.772334837966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45989.772334837966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45989.772334837966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45989.772334837966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45989.772334837966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45989.772334837966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45989.772334837966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45989.772334837966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45989.772334837966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45989.772334837966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45989.772334837966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45989.772334837966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45989.772334837966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45989.772334837966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45989.772334837966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45989.772334837966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45989.772334837966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45989.772334837966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45989.772334837966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45989.772334837966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45989.772334837966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45989.772334837966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45989.772334837966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45989.772334837966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45989.772334837966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45989.772334837966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45989.772334837966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45989.772334837966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45989.772334837966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45989.772334837966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45989.772334837966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45989.772334837966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45989.772334837966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45989.772334837966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45989.772334837966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45989.772334837966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45989.772334837966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45989.772334837966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45989.772334837966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45989.772334837966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45989.772334837966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45989.772334837966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45989.772334837966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45989.772334837966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45989.772334837966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45989.772334837966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45989.772334837966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45989.772334837966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45989.772334837966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45989.772334837966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45989.772334837966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45989.772334837966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45989.772334837966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45989.772334837966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45989.772334837966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45989.772334837966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45989.772334837966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45989.772334837966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45989.772334837966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45989.772334837966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45989.772334837966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45989.772334837966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45989.772334837966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45989.772334837966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45989.772334837966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45989.772334837966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45989.772334837966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45989.772334837966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45989.772334837966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45989.772334837966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45989.772334837966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45989.772334837966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45989.772334837966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45989.772334837966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45989.772334837966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45989.772334837966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45989.772334837966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45989.772334837966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45989.772334837966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45989.772334837966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45989.772334837966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45989.772334837966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45989.772334837966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45989.772334837966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45989.772334837966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45989.772334837966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45989.772334837966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45989.772334837966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45989.772334837966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45989.772334837966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45989.772334837966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45989.772334837966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45989.772334837966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45989.772334837966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45989.772334837966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45989.772334837966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45989.772334837966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45989.772334837966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45989.772334837966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45989.772334837966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45989.772334837966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45989.772334837966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45989.772334837966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45989.772334837966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45989.772334837966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45989.772334837966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45989.772334837966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45989.772334837966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45989.772334837966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45989.772334837966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45989.772334837966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45989.772334837966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45989.772334837966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45989.772334837966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45989.772334837966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45989.772334837966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45989.772334837966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45989.772334837966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45989.772334837966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45989.772334837966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45989.772334837966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45989.772334837966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45989.772334837966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45989.772334837966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45989.772334837966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45989.772334837966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45989.772334837966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45989.772334837966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45989.772334837966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45989.772334837966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45989.772334837966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45989.772334837966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45989.772334837966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45989.772334837966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45989.772334837966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45989.772334837966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45989.772334837966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45989.772334837966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45989.772334837966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45989.772334837966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45989.772334837966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45989.772334837966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286.29161724536971</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4" ca="1" si="0">IFERROR(NOW()-F3,"")</f>
        <v>7.1246875006181654E-2</v>
      </c>
      <c r="H3" s="92">
        <v>45989.719317129631</v>
      </c>
      <c r="I3" s="110" t="str">
        <f>IFERROR(VLOOKUP(D3,DB!A:F,6,0),"")</f>
        <v>SCECO</v>
      </c>
      <c r="J3" s="110" t="str">
        <f>IFERROR(VLOOKUP(D3,DB!A:G,7,0),"")</f>
        <v>Dead</v>
      </c>
      <c r="K3" s="94" t="s">
        <v>39111</v>
      </c>
      <c r="L3" s="88" t="str">
        <f>IFERROR(VLOOKUP(D3,DB!A:I,9,0),"")</f>
        <v>Latis</v>
      </c>
    </row>
    <row r="4" spans="1:16" ht="15" customHeight="1">
      <c r="A4" s="110"/>
      <c r="B4" s="88" t="str">
        <f>IFERROR(VLOOKUP(D4,DB!A:K,11,0),"")</f>
        <v/>
      </c>
      <c r="C4" s="90"/>
      <c r="D4" s="88"/>
      <c r="E4" s="91"/>
      <c r="F4" s="92"/>
      <c r="G4" s="93">
        <f t="shared" ca="1" si="0"/>
        <v>45989.772334837966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45989.772334837966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45989.772334837966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45989.772334837966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45989.772334837966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45989.772334837966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45989.772334837966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45989.772334837966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45989.772334837966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45989.772334837966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45989.772334837966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45989.772334837966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45989.772334837966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45989.772334837966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45989.772334837966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45989.772334837966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45989.772334837966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45989.772334837966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45989.772334837966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45989.772334837966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45989.772334837966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45989.772334837966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45989.772334837966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45989.772334837966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45989.772334837966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45989.772334837966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45989.772334837966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45989.772334837966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45989.772334837966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45989.772334837966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45989.772334837966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45989.772334837966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45989.772334837966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45989.772334837966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45989.772334837966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45989.772334837966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45989.772334837966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45989.772334837966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45989.772334837966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45989.772334837966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45989.772334837966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45989.772334837966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45989.772334837966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45989.772334837966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45989.772334837966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45989.772334837966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45989.772334837966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45989.772334837966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45989.772334837966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45989.772334837966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45989.772334837966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45989.772334837966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45989.772334837966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45989.772334837966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45989.772334837966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45989.772334837966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45989.772334837966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45989.772334837966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45989.772334837966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45989.772334837966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45989.772334837966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45989.772334837966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45989.772334837966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45989.772334837966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45989.772334837966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45989.772334837966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45989.772334837966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45989.772334837966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45989.772334837966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45989.772334837966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45989.772334837966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45989.772334837966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45989.772334837966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45989.772334837966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45989.772334837966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45989.772334837966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45989.772334837966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45989.772334837966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45989.772334837966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45989.772334837966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45989.772334837966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45989.772334837966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45989.772334837966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45989.772334837966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45989.772334837966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45989.772334837966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45989.772334837966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45989.772334837966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45989.772334837966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45989.772334837966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45989.772334837966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45989.772334837966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45989.772334837966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45989.772334837966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45989.772334837966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45989.772334837966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45989.772334837966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45989.772334837966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45989.772334837966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45989.772334837966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45989.772334837966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45989.772334837966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45989.772334837966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45989.772334837966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45989.772334837966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45989.772334837966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45989.772334837966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45989.772334837966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45989.772334837966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45989.772334837966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45989.772334837966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45989.772334837966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45989.772334837966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45989.772334837966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45989.772334837966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45989.772334837966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45989.772334837966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45989.772334837966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45989.772334837966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45989.772334837966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45989.772334837966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45989.772334837966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45989.772334837966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45989.772334837966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45989.772334837966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45989.772334837966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45989.772334837966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45989.772334837966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45989.772334837966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45989.772334837966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45989.772334837966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45989.772334837966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45989.772334837966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45989.772334837966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45989.772334837966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45989.772334837966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45989.772334837966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45989.772334837966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45989.772334837966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45989.772334837966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45989.772334837966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45989.772334837966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45989.772334837966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45989.772334837966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45989.772334837966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45989.772334837966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45989.772334837966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45989.772334837966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45989.772334837966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45989.772334837966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45989.772334837966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45989.772334837966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45989.772334837966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45989.772334837966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45989.772334837966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45989.772334837966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45989.772334837966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45989.772334837966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45989.772334837966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45989.772334837966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45989.772334837966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45989.772334837966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45989.772334837966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45989.772334837966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45989.772334837966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45989.772334837966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45989.772334837966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45989.772334837966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45989.772334837966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45989.772334837966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45989.772334837966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45989.772334837966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45989.772334837966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45989.772334837966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45989.772334837966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45989.772334837966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45989.772334837966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45989.772334837966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45989.772334837966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45989.772334837966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45989.772334837966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45989.772334837966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45989.772334837966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45989.772334837966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45989.772334837966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45989.772334837966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45989.772334837966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45989.772334837966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45989.772334837966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56" ca="1" si="3">IFERROR(NOW()-F193,"")</f>
        <v>45989.772334837966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45989.772334837966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45989.772334837966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45989.772334837966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45989.772334837966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45989.772334837966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45989.772334837966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45989.772334837966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45989.772334837966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45989.772334837966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45989.772334837966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45989.772334837966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45989.772334837966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45989.772334837966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45989.772334837966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45989.772334837966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45989.772334837966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45989.772334837966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45989.772334837966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45989.772334837966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45989.772334837966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45989.772334837966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45989.772334837966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45989.772334837966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45989.772334837966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45989.772334837966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45989.772334837966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45989.772334837966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45989.772334837966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45989.772334837966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45989.772334837966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45989.772334837966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45989.772334837966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45989.772334837966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45989.772334837966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45989.772334837966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45989.772334837966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45989.772334837966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45989.772334837966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45989.772334837966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45989.772334837966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45989.772334837966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45989.772334837966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45989.772334837966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45989.772334837966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45989.772334837966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45989.772334837966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45989.772334837966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45989.772334837966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45989.772334837966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45989.772334837966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45989.772334837966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45989.772334837966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45989.772334837966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45989.772334837966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45989.772334837966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45989.772334837966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45989.772334837966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45989.772334837966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45989.772334837966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45989.772334837966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45989.772334837966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45989.772334837966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45989.772334837966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ref="G257:G302" ca="1" si="4">IFERROR(NOW()-F257,"")</f>
        <v>45989.772334837966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45989.772334837966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45989.772334837966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45989.772334837966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45989.772334837966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45989.772334837966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45989.772334837966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45989.772334837966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45989.772334837966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45989.772334837966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45989.772334837966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45989.772334837966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45989.772334837966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45989.772334837966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45989.772334837966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45989.772334837966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45989.772334837966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45989.772334837966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45989.772334837966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45989.772334837966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45989.772334837966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45989.772334837966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45989.772334837966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45989.772334837966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45989.772334837966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45989.772334837966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45989.772334837966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45989.772334837966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45989.772334837966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45989.772334837966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45989.772334837966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45989.772334837966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45989.772334837966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45989.772334837966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45989.772334837966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45989.772334837966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45989.772334837966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45989.772334837966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45989.772334837966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45989.772334837966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45989.772334837966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45989.772334837966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45989.772334837966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45989.772334837966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45989.772334837966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45989.772334837966</v>
      </c>
      <c r="H302" s="92"/>
      <c r="I302" s="110" t="str">
        <f>IFERROR(VLOOKUP(D302,DB!A:F,6,0),"")</f>
        <v/>
      </c>
      <c r="J302" s="110" t="str">
        <f>IFERROR(VLOOKUP(D302,DB!A:G,7,0),"")</f>
        <v/>
      </c>
      <c r="K302" s="94"/>
      <c r="L302" s="88" t="str">
        <f>IFERROR(VLOOKUP(D302,DB!A:I,9,0),"")</f>
        <v/>
      </c>
    </row>
  </sheetData>
  <dataValidations count="2">
    <dataValidation allowBlank="1" showInputMessage="1" showErrorMessage="1" sqref="E1" xr:uid="{A4F81451-56CC-4543-9497-104C4E44EE4B}"/>
    <dataValidation type="list" allowBlank="1" showInputMessage="1" showErrorMessage="1" sqref="E2:E3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L20" sqref="L2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97.940274652777589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63.583457523149264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41.111223726853495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8.3990362268523313</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45989.772334837966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45989.772334837966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45989.772334837966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45989.772334837966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45989.772334837966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45989.772334837966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45989.772334837966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45989.772334837966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45989.772334837966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45989.772334837966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45989.772334837966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45989.772334837966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45989.772334837966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45989.772334837966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45989.772334837966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45989.772334837966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45989.772334837966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45989.772334837966</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45989.772334837966</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45989.772334837966</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45989.772334837966</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45989.772334837966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45989.772334837966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45989.772334837966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45989.772334837966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45989.772334837966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45989.772334837966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45989.772334837966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45989.772334837966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45989.772334837966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45989.772334837966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45989.772334837966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45989.772334837966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45989.772334837966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45989.772334837966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45989.772334837966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45989.772334837966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45989.772334837966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45989.772334837966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45989.772334837966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45989.772334837966</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45989.772334837966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45989.772334837966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45989.772334837966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45989.772334837966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45989.772334837966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45989.772334837966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45989.772334837966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45989.772334837966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45989.772334837966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45989.772334837966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45989.772334837966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45989.772334837966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45989.772334837966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45989.772334837966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45989.772334837966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45989.772334837966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45989.772334837966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45989.772334837966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45989.772334837966</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