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76" documentId="120_S{2AC9BD13-BADA-5192-A53E-5A8FF88502F6}" xr6:coauthVersionLast="47" xr6:coauthVersionMax="47" xr10:uidLastSave="{F4A0E24C-7860-4D89-8E0C-3BFC923648AC}"/>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<sst xmlns="http://schemas.openxmlformats.org/spreadsheetml/2006/main" count="181589" uniqueCount="39209">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</sst>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329.24530046296422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R1</v>
      </c>
      <c r="C3" s="128"/>
      <c r="D3" s="56" t="s">
        <v>12782</v>
      </c>
      <c r="E3" s="127"/>
      <c r="F3" s="126"/>
      <c r="G3" s="125">
        <f ca="1">IFERROR(NOW()-F3,"-")</f>
        <v>45992.19372638889</v>
      </c>
      <c r="H3" s="126"/>
      <c r="I3" s="128" t="str">
        <f>IFERROR(VLOOKUP(D3,DB!A:F,6,0),"")</f>
        <v>SCECO</v>
      </c>
      <c r="J3" s="128" t="str">
        <f>IFERROR(VLOOKUP(D3,DB!A:G,7,0),"")</f>
        <v>Vandalized</v>
      </c>
      <c r="K3" s="124"/>
      <c r="L3" s="123" t="str">
        <f>IFERROR(VLOOKUP(D3,DB!A:I,9,0),"")</f>
        <v>Latis</v>
      </c>
    </row>
    <row r="4" spans="1:15" s="61" customFormat="1" ht="15" customHeight="1">
      <c r="A4" s="129"/>
      <c r="B4" s="128" t="str">
        <f>IFERROR(VLOOKUP(D4,DB!A:K,11,0),"")</f>
        <v/>
      </c>
      <c r="C4" s="128"/>
      <c r="D4" s="56"/>
      <c r="E4" s="127"/>
      <c r="F4" s="126"/>
      <c r="G4" s="125">
        <f ca="1">IFERROR(NOW()-F4,"-")</f>
        <v>45992.19372638889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45992.19372638889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45992.19372638889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45992.19372638889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45992.19372638889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45992.19372638889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45992.19372638889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45992.19372638889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45992.19372638889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45992.19372638889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45992.19372638889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45992.19372638889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45992.19372638889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45992.19372638889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45992.19372638889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45992.19372638889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45992.19372638889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45992.19372638889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45992.19372638889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45992.19372638889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45992.19372638889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45992.19372638889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45992.19372638889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45992.19372638889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45992.19372638889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45992.19372638889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45992.19372638889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45992.19372638889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45992.19372638889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45992.19372638889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45992.19372638889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45992.19372638889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45992.19372638889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45992.19372638889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45992.19372638889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45992.19372638889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45992.19372638889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45992.19372638889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45992.19372638889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45992.19372638889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45992.19372638889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45992.19372638889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45992.19372638889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45992.19372638889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45992.19372638889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45992.19372638889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45992.19372638889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45992.19372638889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45992.19372638889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45992.19372638889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45992.19372638889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45992.19372638889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45992.19372638889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45992.19372638889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45992.19372638889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45992.19372638889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45992.19372638889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45992.19372638889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45992.19372638889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45992.19372638889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45992.19372638889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45992.19372638889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45992.19372638889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45992.19372638889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45992.19372638889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45992.19372638889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45992.19372638889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45992.19372638889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45992.19372638889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45992.19372638889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45992.19372638889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45992.19372638889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45992.19372638889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45992.19372638889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45992.19372638889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45992.19372638889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45992.19372638889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45992.19372638889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45992.19372638889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45992.19372638889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45992.19372638889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45992.19372638889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45992.19372638889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45992.19372638889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45992.19372638889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45992.19372638889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45992.19372638889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45992.19372638889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45992.19372638889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45992.19372638889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45992.19372638889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45992.19372638889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45992.19372638889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45992.19372638889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45992.19372638889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45992.19372638889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45992.19372638889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45992.19372638889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45992.19372638889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45992.19372638889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45992.19372638889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45992.19372638889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45992.19372638889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45992.19372638889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45992.19372638889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45992.19372638889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45992.19372638889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45992.19372638889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45992.19372638889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45992.19372638889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45992.19372638889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45992.19372638889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45992.19372638889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45992.19372638889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45992.19372638889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45992.19372638889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45992.19372638889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45992.19372638889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45992.19372638889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45992.19372638889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45992.19372638889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45992.19372638889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45992.19372638889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45992.19372638889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45992.19372638889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45992.19372638889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45992.19372638889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45992.19372638889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45992.19372638889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45992.19372638889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45992.19372638889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45992.19372638889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45992.19372638889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45992.19372638889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45992.19372638889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45992.19372638889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45992.19372638889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45992.19372638889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45992.19372638889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45992.19372638889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45992.19372638889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45992.19372638889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45992.19372638889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45992.19372638889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45992.19372638889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45992.19372638889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45992.19372638889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45992.19372638889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45992.19372638889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45992.19372638889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45992.19372638889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45992.19372638889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45992.19372638889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45992.19372638889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45992.19372638889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45992.19372638889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45992.19372638889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45992.19372638889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45992.19372638889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45992.19372638889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45992.19372638889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45992.19372638889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45992.19372638889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45992.19372638889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45992.19372638889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45992.19372638889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45992.19372638889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45992.19372638889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45992.19372638889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45992.19372638889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45992.19372638889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45992.19372638889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45992.19372638889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45992.19372638889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45992.19372638889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45992.19372638889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45992.19372638889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45992.19372638889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45992.19372638889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45992.19372638889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45992.19372638889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45992.19372638889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45992.19372638889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45992.19372638889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45992.19372638889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45992.19372638889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45992.19372638889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45992.19372638889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45992.19372638889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45992.19372638889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45992.19372638889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45992.19372638889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45992.19372638889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45992.19372638889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45992.19372638889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45992.19372638889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45992.19372638889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45992.19372638889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45992.19372638889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45992.19372638889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45992.19372638889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45992.19372638889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45992.19372638889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45992.19372638889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45992.19372638889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45992.19372638889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45992.19372638889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45992.19372638889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45992.19372638889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45992.19372638889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45992.19372638889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45992.19372638889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45992.19372638889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45992.19372638889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45992.19372638889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45992.19372638889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45992.19372638889</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167.19388842592889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7.8063074074088945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45992.19372638889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45992.19372638889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45992.19372638889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45992.19372638889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45992.19372638889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45992.19372638889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45992.19372638889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45992.19372638889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45992.19372638889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45992.19372638889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45992.19372638889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45992.19372638889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45992.19372638889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45992.19372638889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45992.19372638889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45992.19372638889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45992.19372638889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45992.19372638889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45992.19372638889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45992.19372638889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45992.19372638889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45992.19372638889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45992.19372638889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45992.19372638889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45992.19372638889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45992.19372638889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45992.19372638889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45992.19372638889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45992.19372638889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45992.19372638889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45992.19372638889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45992.19372638889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45992.19372638889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45992.19372638889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45992.19372638889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45992.19372638889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45992.19372638889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45992.19372638889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45992.19372638889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45992.19372638889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45992.19372638889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45992.19372638889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45992.19372638889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45992.19372638889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45992.19372638889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45992.19372638889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45992.19372638889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45992.19372638889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45992.19372638889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45992.19372638889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45992.19372638889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45992.19372638889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45992.19372638889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45992.19372638889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45992.19372638889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45992.19372638889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45992.19372638889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45992.19372638889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45992.19372638889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45992.19372638889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45992.19372638889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45992.19372638889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45992.19372638889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45992.19372638889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45992.19372638889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45992.19372638889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45992.19372638889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45992.19372638889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45992.19372638889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45992.19372638889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45992.19372638889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45992.19372638889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45992.19372638889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45992.19372638889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45992.19372638889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45992.19372638889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45992.19372638889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45992.19372638889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45992.19372638889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45992.19372638889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45992.19372638889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45992.19372638889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45992.19372638889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45992.19372638889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45992.19372638889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45992.19372638889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45992.19372638889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45992.19372638889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45992.19372638889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45992.19372638889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45992.19372638889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45992.19372638889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45992.19372638889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45992.19372638889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45992.19372638889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45992.19372638889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45992.19372638889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45992.19372638889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45992.19372638889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45992.19372638889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45992.19372638889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45992.19372638889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45992.19372638889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45992.19372638889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45992.19372638889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45992.19372638889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45992.19372638889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45992.19372638889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45992.19372638889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45992.19372638889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45992.19372638889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45992.19372638889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45992.19372638889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45992.19372638889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45992.19372638889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45992.19372638889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45992.19372638889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45992.19372638889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45992.19372638889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45992.19372638889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45992.19372638889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45992.19372638889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45992.19372638889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45992.19372638889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45992.19372638889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45992.19372638889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45992.19372638889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45992.19372638889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45992.19372638889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45992.19372638889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45992.19372638889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45992.19372638889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45992.19372638889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45992.19372638889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45992.19372638889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45992.19372638889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45992.19372638889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45992.19372638889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45992.19372638889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45992.19372638889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45992.19372638889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45992.19372638889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45992.19372638889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45992.19372638889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45992.19372638889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45992.19372638889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45992.19372638889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45992.19372638889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45992.19372638889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45992.19372638889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45992.19372638889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45992.19372638889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45992.19372638889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45992.19372638889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45992.19372638889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45992.19372638889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45992.19372638889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45992.19372638889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45992.19372638889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45992.19372638889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45992.19372638889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45992.19372638889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45992.19372638889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45992.19372638889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45992.19372638889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45992.19372638889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45992.19372638889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45992.19372638889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45992.19372638889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45992.19372638889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45992.19372638889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45992.19372638889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45992.19372638889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45992.19372638889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45992.19372638889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45992.19372638889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45992.19372638889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45992.19372638889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45992.19372638889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45992.19372638889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45992.19372638889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45992.19372638889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45992.19372638889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45992.19372638889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45992.19372638889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45992.19372638889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45992.19372638889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45992.19372638889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45992.19372638889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45992.19372638889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45992.19372638889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45992.19372638889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45992.19372638889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45992.19372638889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45992.19372638889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45992.19372638889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45992.19372638889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45992.19372638889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45992.19372638889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45992.19372638889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45992.19372638889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45992.19372638889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45992.19372638889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45992.19372638889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45992.19372638889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45992.19372638889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45992.19372638889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45992.19372638889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45992.19372638889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45992.19372638889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45992.19372638889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45992.19372638889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45992.19372638889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45992.19372638889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45992.19372638889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45992.19372638889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45992.19372638889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45992.19372638889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45992.19372638889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45992.19372638889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45992.19372638889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45992.19372638889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45992.19372638889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45992.19372638889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45992.19372638889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45992.19372638889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45992.19372638889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45992.19372638889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45992.19372638889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45992.19372638889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45992.19372638889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45992.19372638889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45992.19372638889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45992.19372638889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45992.19372638889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45992.19372638889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45992.19372638889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45992.19372638889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45992.19372638889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45992.19372638889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45992.19372638889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45992.19372638889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45992.19372638889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45992.19372638889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45992.19372638889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45992.19372638889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45992.19372638889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45992.19372638889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45992.19372638889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45992.19372638889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45992.19372638889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45992.19372638889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45992.19372638889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45992.19372638889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45992.19372638889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45992.19372638889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45992.19372638889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45992.19372638889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45992.19372638889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45992.19372638889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45992.19372638889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45992.19372638889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45992.19372638889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45992.19372638889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45992.19372638889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45992.19372638889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45992.19372638889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45992.19372638889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45992.19372638889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45992.19372638889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45992.19372638889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45992.19372638889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45992.19372638889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45992.19372638889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45992.19372638889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45992.19372638889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45992.19372638889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45992.19372638889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45992.19372638889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45992.19372638889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45992.19372638889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45992.19372638889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45992.19372638889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45992.19372638889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45992.19372638889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45992.19372638889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45992.19372638889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45992.19372638889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45992.19372638889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45992.19372638889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45992.19372638889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45992.19372638889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45992.19372638889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45992.19372638889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45992.19372638889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45992.19372638889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45992.19372638889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45992.19372638889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45992.19372638889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45992.19372638889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45992.19372638889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45992.19372638889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45992.19372638889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45992.19372638889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45992.19372638889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45992.19372638889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45992.19372638889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45992.19372638889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45992.19372638889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45992.19372638889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45992.19372638889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45992.19372638889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45992.19372638889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45992.19372638889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45992.19372638889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45992.19372638889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45992.19372638889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45992.19372638889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45992.19372638889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45992.19372638889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45992.19372638889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45992.19372638889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45992.19372638889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45992.19372638889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45992.19372638889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45992.19372638889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45992.19372638889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45992.19372638889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45992.19372638889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45992.19372638889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45992.19372638889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45992.19372638889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45992.19372638889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45992.19372638889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45992.19372638889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45992.19372638889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45992.19372638889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45992.19372638889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45992.19372638889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45992.19372638889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45992.19372638889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45992.19372638889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45992.19372638889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45992.19372638889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45992.19372638889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45992.19372638889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45992.19372638889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45992.19372638889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45992.19372638889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45992.19372638889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45992.19372638889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45992.19372638889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45992.19372638889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45992.19372638889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45992.19372638889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45992.19372638889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45992.19372638889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45992.19372638889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45992.19372638889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45992.19372638889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45992.19372638889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45992.19372638889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45992.19372638889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45992.19372638889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45992.19372638889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45992.19372638889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45992.19372638889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45992.19372638889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45992.19372638889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45992.19372638889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45992.19372638889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45992.19372638889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45992.19372638889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45992.19372638889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45992.19372638889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45992.19372638889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45992.19372638889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45992.19372638889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45992.19372638889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45992.19372638889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45992.19372638889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45992.19372638889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45992.19372638889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45992.19372638889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45992.19372638889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45992.19372638889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45992.19372638889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45992.19372638889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45992.19372638889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45992.19372638889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45992.19372638889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45992.19372638889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45992.19372638889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45992.19372638889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45992.19372638889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45992.19372638889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45992.19372638889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45992.19372638889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45992.19372638889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45992.19372638889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45992.19372638889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45992.19372638889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45992.19372638889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45992.19372638889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45992.19372638889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45992.19372638889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45992.19372638889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45992.19372638889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45992.19372638889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45992.19372638889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45992.19372638889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45992.19372638889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45992.19372638889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45992.19372638889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45992.19372638889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45992.19372638889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45992.19372638889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45992.19372638889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45992.19372638889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45992.19372638889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45992.19372638889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45992.19372638889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45992.19372638889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45992.19372638889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45992.19372638889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45992.19372638889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45992.19372638889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45992.19372638889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45992.19372638889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45992.19372638889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45992.19372638889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45992.19372638889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45992.19372638889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45992.19372638889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45992.19372638889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45992.19372638889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45992.19372638889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45992.19372638889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45992.19372638889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45992.19372638889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45992.19372638889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45992.19372638889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45992.19372638889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45992.19372638889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45992.19372638889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45992.19372638889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45992.19372638889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45992.19372638889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45992.19372638889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45992.19372638889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45992.19372638889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45992.19372638889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45992.19372638889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45992.19372638889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45992.19372638889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45992.19372638889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45992.19372638889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45992.19372638889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45992.19372638889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45992.19372638889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45992.19372638889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45992.19372638889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45992.19372638889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45992.19372638889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45992.19372638889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45992.19372638889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45992.19372638889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45992.19372638889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45992.19372638889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45992.19372638889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45992.19372638889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45992.19372638889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45992.19372638889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45992.19372638889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45992.19372638889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45992.19372638889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45992.19372638889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45992.19372638889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45992.19372638889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45992.19372638889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45992.19372638889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45992.19372638889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45992.19372638889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45992.19372638889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45992.19372638889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45992.19372638889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45992.19372638889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45992.19372638889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45992.19372638889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45992.19372638889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45992.19372638889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45992.19372638889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45992.19372638889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45992.19372638889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45992.19372638889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45992.19372638889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45992.19372638889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45992.19372638889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45992.19372638889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45992.19372638889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45992.19372638889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45992.19372638889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45992.19372638889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45992.19372638889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45992.19372638889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45992.19372638889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45992.19372638889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45992.19372638889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45992.19372638889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45992.19372638889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45992.19372638889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45992.19372638889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45992.19372638889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45992.19372638889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45992.19372638889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45992.19372638889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45992.19372638889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45992.19372638889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45992.19372638889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45992.19372638889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45992.19372638889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45992.19372638889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45992.19372638889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45992.19372638889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45992.19372638889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45992.19372638889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45992.19372638889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45992.19372638889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45992.19372638889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45992.19372638889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45992.19372638889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45992.19372638889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45992.19372638889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45992.19372638889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45992.19372638889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45992.19372638889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45992.19372638889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45992.19372638889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45992.19372638889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45992.19372638889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45992.19372638889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45992.19372638889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45992.19372638889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45992.19372638889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45992.19372638889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45992.19372638889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45992.19372638889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45992.19372638889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45992.19372638889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45992.19372638889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45992.19372638889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45992.19372638889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45992.19372638889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45992.19372638889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45992.19372638889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45992.19372638889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45992.19372638889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45992.19372638889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45992.19372638889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45992.19372638889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45992.19372638889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45992.19372638889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45992.19372638889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45992.19372638889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45992.19372638889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45992.19372638889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45992.19372638889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45992.19372638889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45992.19372638889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45992.19372638889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45992.19372638889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45992.19372638889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45992.19372638889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45992.19372638889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45992.19372638889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45992.19372638889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45992.19372638889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45992.19372638889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45992.19372638889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45992.19372638889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45992.19372638889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45992.19372638889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45992.19372638889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45992.19372638889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45992.19372638889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45992.19372638889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45992.19372638889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45992.19372638889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45992.19372638889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45992.19372638889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45992.19372638889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45992.19372638889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45992.19372638889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45992.19372638889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45992.19372638889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45992.19372638889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45992.19372638889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45992.19372638889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45992.19372638889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45992.19372638889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45992.19372638889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45992.19372638889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45992.19372638889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45992.19372638889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45992.19372638889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45992.19372638889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45992.19372638889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45992.19372638889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45992.19372638889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45992.19372638889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45992.19372638889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45992.19372638889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45992.19372638889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45992.19372638889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45992.19372638889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45992.19372638889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45992.19372638889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45992.19372638889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45992.19372638889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45992.19372638889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45992.19372638889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45992.19372638889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45992.19372638889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45992.19372638889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45992.19372638889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45992.19372638889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45992.19372638889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45992.19372638889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45992.19372638889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45992.19372638889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45992.19372638889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45992.19372638889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45992.19372638889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45992.19372638889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45992.19372638889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45992.19372638889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45992.19372638889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45992.19372638889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45992.19372638889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45992.19372638889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45992.19372638889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45992.19372638889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45992.19372638889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45992.19372638889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45992.19372638889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45992.19372638889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45992.19372638889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45992.19372638889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45992.19372638889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45992.19372638889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45992.19372638889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45992.19372638889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45992.19372638889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45992.19372638889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45992.19372638889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45992.19372638889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45992.19372638889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45992.19372638889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45992.19372638889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45992.19372638889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45992.19372638889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45992.19372638889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45992.19372638889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45992.19372638889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45992.19372638889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45992.19372638889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45992.19372638889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45992.19372638889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45992.19372638889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45992.19372638889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45992.19372638889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45992.19372638889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45992.19372638889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45992.19372638889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45992.19372638889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45992.19372638889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45992.19372638889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45992.19372638889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45992.19372638889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45992.19372638889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45992.19372638889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45992.19372638889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45992.19372638889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45992.19372638889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45992.19372638889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45992.19372638889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45992.19372638889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45992.19372638889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45992.19372638889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45992.19372638889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45992.19372638889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45992.19372638889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45992.19372638889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45992.19372638889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45992.19372638889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45992.19372638889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45992.19372638889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45992.19372638889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45992.19372638889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45992.19372638889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45992.19372638889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45992.19372638889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45992.19372638889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45992.19372638889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45992.19372638889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45992.19372638889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45992.19372638889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45992.19372638889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45992.19372638889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45992.19372638889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45992.19372638889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45992.19372638889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45992.19372638889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45992.19372638889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45992.19372638889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45992.19372638889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45992.19372638889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45992.19372638889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45992.19372638889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45992.19372638889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45992.19372638889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45992.19372638889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45992.19372638889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45992.19372638889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45992.19372638889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45992.19372638889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45992.19372638889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45992.19372638889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45992.19372638889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45992.19372638889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45992.19372638889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45992.19372638889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45992.19372638889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45992.19372638889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45992.19372638889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45992.19372638889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45992.19372638889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45992.19372638889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45992.19372638889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45992.19372638889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45992.19372638889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45992.19372638889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45992.19372638889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45992.19372638889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45992.19372638889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45992.19372638889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45992.19372638889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45992.19372638889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45992.19372638889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45992.19372638889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45992.19372638889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45992.19372638889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45992.19372638889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45992.19372638889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45992.19372638889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45992.19372638889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45992.19372638889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45992.19372638889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45992.19372638889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45992.19372638889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45992.19372638889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45992.19372638889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45992.19372638889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45992.19372638889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45992.19372638889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45992.19372638889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45992.19372638889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45992.19372638889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45992.19372638889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45992.19372638889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45992.19372638889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45992.19372638889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45992.19372638889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45992.19372638889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45992.19372638889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45992.19372638889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45992.19372638889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45992.19372638889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45992.19372638889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45992.19372638889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45992.19372638889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45992.19372638889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45992.19372638889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45992.19372638889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45992.19372638889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45992.19372638889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45992.19372638889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45992.19372638889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45992.19372638889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45992.19372638889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45992.19372638889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45992.19372638889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45992.19372638889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45992.19372638889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45992.19372638889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45992.19372638889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45992.19372638889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45992.19372638889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45992.19372638889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45992.19372638889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45992.19372638889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45992.19372638889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45992.19372638889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45992.19372638889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45992.19372638889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45992.19372638889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45992.19372638889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45992.19372638889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45992.19372638889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45992.19372638889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45992.19372638889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45992.19372638889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45992.19372638889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45992.19372638889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45992.19372638889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45992.19372638889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45992.19372638889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45992.19372638889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45992.19372638889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45992.19372638889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45992.19372638889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45992.19372638889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45992.19372638889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45992.19372638889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45992.19372638889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45992.19372638889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45992.19372638889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45992.19372638889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45992.19372638889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45992.19372638889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45992.19372638889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45992.19372638889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45992.19372638889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45992.19372638889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45992.19372638889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45992.19372638889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45992.19372638889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45992.19372638889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45992.19372638889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45992.19372638889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45992.19372638889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45992.19372638889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45992.19372638889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45992.19372638889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45992.19372638889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45992.19372638889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45992.19372638889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45992.19372638889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45992.19372638889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45992.19372638889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45992.19372638889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45992.19372638889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45992.19372638889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45992.19372638889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45992.19372638889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45992.19372638889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45992.19372638889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45992.19372638889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45992.19372638889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45992.19372638889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45992.19372638889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45992.19372638889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45992.19372638889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45992.19372638889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45992.19372638889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45992.19372638889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45992.19372638889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45992.19372638889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45992.19372638889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45992.19372638889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45992.19372638889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45992.19372638889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45992.19372638889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45992.19372638889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45992.19372638889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45992.19372638889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45992.19372638889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45992.19372638889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45992.19372638889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45992.19372638889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45992.19372638889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45992.19372638889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45992.19372638889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45992.19372638889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45992.19372638889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45992.19372638889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45992.19372638889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45992.19372638889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45992.19372638889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45992.19372638889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45992.19372638889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45992.19372638889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45992.19372638889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45992.19372638889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45992.19372638889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45992.19372638889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45992.19372638889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45992.19372638889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45992.19372638889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45992.19372638889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45992.19372638889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45992.19372638889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45992.19372638889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45992.19372638889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45992.19372638889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45992.19372638889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45992.19372638889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45992.19372638889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45992.19372638889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45992.19372638889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45992.19372638889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45992.19372638889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45992.19372638889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45992.19372638889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45992.19372638889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45992.19372638889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45992.19372638889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45992.19372638889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45992.19372638889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45992.19372638889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45992.19372638889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45992.19372638889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45992.19372638889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45992.19372638889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45992.19372638889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45992.19372638889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45992.19372638889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45992.19372638889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45992.19372638889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45992.19372638889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45992.19372638889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45992.19372638889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45992.19372638889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45992.19372638889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45992.19372638889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45992.19372638889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45992.19372638889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45992.19372638889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45992.19372638889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45992.19372638889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45992.19372638889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45992.19372638889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45992.19372638889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45992.19372638889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45992.19372638889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45992.19372638889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45992.19372638889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45992.19372638889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45992.19372638889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45992.19372638889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45992.19372638889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45992.19372638889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45992.19372638889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45992.19372638889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45992.19372638889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45992.19372638889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45992.19372638889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45992.19372638889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45992.19372638889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45992.19372638889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45992.19372638889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45992.19372638889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45992.19372638889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45992.19372638889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45992.19372638889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45992.19372638889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45992.19372638889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45992.19372638889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45992.19372638889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45992.19372638889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45992.19372638889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45992.19372638889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45992.19372638889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45992.19372638889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45992.19372638889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45992.19372638889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45992.19372638889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45992.19372638889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45992.19372638889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45992.19372638889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45992.19372638889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45992.19372638889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45992.19372638889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45992.19372638889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45992.19372638889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45992.19372638889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45992.19372638889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45992.19372638889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45992.19372638889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45992.19372638889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45992.19372638889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45992.19372638889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45992.19372638889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45992.19372638889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45992.19372638889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45992.19372638889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45992.19372638889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45992.19372638889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45992.19372638889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45992.19372638889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45992.19372638889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288.71300879629416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45992.19372638889</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3.6781944443646353E-2</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45992.19372638889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45992.19372638889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45992.19372638889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45992.19372638889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45992.19372638889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45992.19372638889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45992.19372638889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45992.19372638889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45992.19372638889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45992.19372638889</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45992.19372638889</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45992.19372638889</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45992.19372638889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45992.19372638889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45992.19372638889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45992.19372638889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45992.19372638889</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45992.19372638889</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45992.19372638889</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45992.19372638889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45992.19372638889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45992.19372638889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45992.19372638889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45992.19372638889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45992.19372638889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45992.19372638889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45992.19372638889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45992.19372638889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45992.19372638889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45992.19372638889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45992.19372638889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45992.19372638889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45992.19372638889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45992.19372638889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45992.19372638889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45992.19372638889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45992.19372638889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45992.19372638889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45992.19372638889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45992.19372638889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45992.19372638889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45992.19372638889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45992.19372638889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45992.19372638889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45992.19372638889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45992.19372638889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45992.19372638889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45992.19372638889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45992.19372638889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45992.19372638889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45992.19372638889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45992.19372638889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45992.19372638889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45992.19372638889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45992.19372638889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45992.19372638889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45992.19372638889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45992.19372638889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45992.19372638889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45992.19372638889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45992.19372638889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45992.19372638889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45992.19372638889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45992.19372638889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45992.19372638889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45992.19372638889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45992.19372638889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45992.19372638889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45992.19372638889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45992.19372638889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45992.19372638889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45992.19372638889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45992.19372638889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45992.19372638889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45992.19372638889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45992.19372638889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45992.19372638889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45992.19372638889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45992.19372638889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45992.19372638889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45992.19372638889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45992.19372638889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45992.19372638889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45992.19372638889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45992.19372638889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45992.19372638889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45992.19372638889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45992.19372638889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45992.19372638889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45992.19372638889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45992.19372638889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45992.19372638889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45992.19372638889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45992.19372638889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45992.19372638889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45992.19372638889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45992.19372638889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45992.19372638889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45992.19372638889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45992.19372638889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45992.19372638889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45992.19372638889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45992.19372638889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45992.19372638889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45992.19372638889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45992.19372638889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45992.19372638889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45992.19372638889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45992.19372638889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45992.19372638889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45992.19372638889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45992.19372638889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45992.19372638889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45992.19372638889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45992.19372638889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45992.19372638889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45992.19372638889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45992.19372638889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45992.19372638889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45992.19372638889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45992.19372638889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45992.19372638889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45992.19372638889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45992.19372638889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45992.19372638889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45992.19372638889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45992.19372638889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45992.19372638889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45992.19372638889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45992.19372638889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45992.19372638889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45992.19372638889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45992.19372638889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45992.19372638889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45992.19372638889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45992.19372638889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45992.19372638889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45992.19372638889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45992.19372638889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45992.19372638889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45992.19372638889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45992.19372638889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45992.19372638889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45992.19372638889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45992.19372638889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45992.19372638889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45992.19372638889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45992.19372638889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45992.19372638889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45992.19372638889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45992.19372638889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45992.19372638889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45992.19372638889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45992.19372638889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45992.19372638889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45992.19372638889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45992.19372638889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45992.19372638889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45992.19372638889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45992.19372638889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45992.19372638889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45992.19372638889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45992.19372638889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45992.19372638889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45992.19372638889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45992.19372638889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45992.19372638889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45992.19372638889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45992.19372638889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45992.19372638889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45992.19372638889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45992.19372638889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45992.19372638889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45992.19372638889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45992.19372638889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45992.19372638889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45992.19372638889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45992.19372638889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45992.19372638889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45992.19372638889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45992.19372638889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45992.19372638889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45992.19372638889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45992.19372638889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45992.19372638889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45992.19372638889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45992.19372638889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45992.19372638889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45992.19372638889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45992.19372638889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45992.19372638889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45992.19372638889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45992.19372638889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45992.19372638889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45992.19372638889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45992.19372638889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45992.19372638889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45992.19372638889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45992.19372638889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45992.19372638889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45992.19372638889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45992.19372638889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45992.19372638889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45992.19372638889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45992.19372638889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45992.19372638889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45992.19372638889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45992.19372638889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45992.19372638889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45992.19372638889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45992.19372638889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45992.19372638889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45992.19372638889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45992.19372638889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45992.19372638889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45992.19372638889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45992.19372638889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45992.19372638889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45992.19372638889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45992.19372638889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45992.19372638889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45992.19372638889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45992.19372638889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45992.19372638889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45992.19372638889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45992.19372638889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45992.19372638889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45992.19372638889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45992.19372638889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45992.19372638889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45992.19372638889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45992.19372638889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45992.19372638889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45992.19372638889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45992.19372638889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45992.19372638889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45992.19372638889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45992.19372638889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45992.19372638889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45992.19372638889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45992.19372638889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45992.19372638889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45992.19372638889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45992.19372638889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45992.19372638889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45992.19372638889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45992.19372638889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45992.19372638889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45992.19372638889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45992.19372638889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45992.19372638889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45992.19372638889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45992.19372638889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45992.19372638889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45992.19372638889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45992.19372638889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45992.19372638889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45992.19372638889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45992.19372638889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45992.19372638889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45992.19372638889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45992.19372638889</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100.36166620370204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66.004849074073718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43.53261527777795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10.820427777776786</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7.0589814815321006E-2</v>
      </c>
      <c r="H6" s="38">
        <v>45992.1175</v>
      </c>
      <c r="I6" s="37" t="str">
        <f>IFERROR(VLOOKUP(D6,DB!A:F,6,0),"")</f>
        <v>Generator-SG</v>
      </c>
      <c r="J6" s="37" t="str">
        <f>IFERROR(VLOOKUP(D6,DB!A:G,7,0),"")</f>
        <v>Vandalized</v>
      </c>
      <c r="K6" s="103" t="s">
        <v>39208</v>
      </c>
      <c r="L6" s="37" t="str">
        <f>IFERROR(VLOOKUP(D6,DB!A:I,9,0),"")</f>
        <v>Latis</v>
      </c>
    </row>
    <row r="7" spans="1:13">
      <c r="A7" s="37"/>
      <c r="B7" s="37" t="str">
        <f>IFERROR(VLOOKUP(D7,DB!A:K,11,0),"")</f>
        <v/>
      </c>
      <c r="C7" s="37"/>
      <c r="D7" s="37"/>
      <c r="E7" s="37"/>
      <c r="F7" s="38"/>
      <c r="G7" s="135">
        <f ca="1">IFERROR(NOW()-F7,"")</f>
        <v>45992.19372638889</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45992.19372638889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45992.19372638889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45992.19372638889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45992.19372638889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45992.19372638889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45992.19372638889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45992.19372638889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45992.19372638889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45992.19372638889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45992.19372638889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45992.19372638889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45992.19372638889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45992.19372638889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45992.19372638889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45992.19372638889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45992.19372638889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45992.19372638889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45992.19372638889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45992.19372638889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45992.19372638889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45992.19372638889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45992.19372638889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45992.19372638889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45992.19372638889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45992.19372638889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45992.19372638889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45992.19372638889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45992.19372638889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45992.19372638889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45992.19372638889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45992.19372638889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45992.19372638889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45992.19372638889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45992.19372638889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45992.19372638889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45992.19372638889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45992.19372638889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45992.19372638889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45992.19372638889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45992.19372638889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45992.19372638889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45992.19372638889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45992.19372638889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45992.19372638889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45992.19372638889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45992.19372638889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45992.19372638889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45992.19372638889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45992.19372638889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45992.19372638889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45992.19372638889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45992.19372638889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45992.19372638889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45992.19372638889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45992.19372638889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45992.19372638889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45992.19372638889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45992.19372638889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45992.19372638889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45992.19372638889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45992.19372638889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45992.19372638889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45992.19372638889</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45992.19372638889</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45992.19372638889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45992.19372638889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45992.19372638889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45992.19372638889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45992.19372638889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45992.19372638889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45992.19372638889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45992.19372638889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45992.19372638889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45992.19372638889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45992.19372638889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45992.19372638889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45992.19372638889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45992.19372638889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45992.19372638889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45992.19372638889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45992.19372638889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45992.19372638889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45992.19372638889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45992.19372638889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45992.19372638889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45992.19372638889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45992.19372638889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45992.19372638889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45992.19372638889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45992.19372638889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45992.19372638889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45992.19372638889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45992.19372638889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45992.19372638889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45992.19372638889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45992.19372638889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45992.19372638889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45992.19372638889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45992.19372638889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45992.19372638889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45992.19372638889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45992.19372638889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45992.19372638889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45992.19372638889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45992.19372638889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45992.19372638889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45992.19372638889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45992.19372638889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45992.19372638889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45992.19372638889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45992.19372638889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45992.19372638889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45992.19372638889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45992.19372638889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45992.19372638889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45992.19372638889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45992.19372638889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45992.19372638889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45992.19372638889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45992.19372638889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45992.19372638889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45992.19372638889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45992.19372638889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45992.19372638889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45992.19372638889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45992.19372638889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45992.19372638889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45992.19372638889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45992.19372638889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45992.19372638889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45992.19372638889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45992.19372638889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45992.19372638889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45992.19372638889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45992.19372638889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45992.19372638889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45992.19372638889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45992.19372638889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45992.19372638889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45992.19372638889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45992.19372638889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45992.19372638889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45992.19372638889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45992.19372638889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45992.19372638889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45992.19372638889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45992.19372638889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45992.19372638889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45992.19372638889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45992.19372638889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45992.19372638889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45992.19372638889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45992.19372638889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45992.19372638889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45992.19372638889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45992.19372638889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45992.19372638889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45992.19372638889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45992.19372638889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45992.19372638889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45992.19372638889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45992.19372638889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45992.19372638889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45992.19372638889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45992.19372638889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45992.19372638889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45992.19372638889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45992.19372638889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45992.19372638889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45992.19372638889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45992.19372638889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45992.19372638889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45992.19372638889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45992.19372638889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45992.19372638889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45992.19372638889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45992.19372638889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45992.19372638889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45992.19372638889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45992.19372638889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45992.19372638889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45992.19372638889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45992.19372638889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45992.19372638889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45992.19372638889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45992.19372638889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45992.19372638889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45992.19372638889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45992.19372638889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45992.19372638889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45992.19372638889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45992.19372638889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45992.19372638889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45992.19372638889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45992.19372638889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45992.19372638889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45992.19372638889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45992.19372638889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45992.19372638889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45992.19372638889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45992.19372638889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45992.19372638889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45992.19372638889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45992.19372638889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45992.19372638889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45992.19372638889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45992.19372638889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45992.19372638889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45992.19372638889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45992.19372638889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45992.19372638889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45992.19372638889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45992.19372638889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45992.19372638889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45992.19372638889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45992.19372638889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45992.19372638889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45992.19372638889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45992.19372638889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45992.19372638889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45992.19372638889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45992.19372638889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45992.19372638889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45992.19372638889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45992.19372638889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45992.19372638889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45992.19372638889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45992.19372638889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45992.19372638889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45992.19372638889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45992.19372638889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45992.19372638889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45992.19372638889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45992.19372638889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45992.19372638889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45992.19372638889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45992.19372638889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45992.19372638889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45992.19372638889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45992.19372638889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45992.19372638889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45992.19372638889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45992.19372638889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45992.19372638889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45992.19372638889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45992.19372638889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45992.19372638889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45992.19372638889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45992.19372638889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45992.19372638889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45992.19372638889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45992.19372638889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45992.19372638889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45992.19372638889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45992.19372638889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45992.19372638889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45992.19372638889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45992.19372638889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45992.19372638889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45992.19372638889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45992.19372638889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45992.19372638889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45992.19372638889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45992.19372638889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45992.19372638889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45992.19372638889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45992.19372638889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45992.19372638889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45992.19372638889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45992.19372638889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45992.19372638889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45992.19372638889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45992.19372638889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45992.19372638889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45992.19372638889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45992.19372638889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45992.19372638889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45992.19372638889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45992.19372638889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45992.19372638889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45992.19372638889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45992.19372638889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45992.19372638889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45992.19372638889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45992.19372638889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45992.19372638889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45992.19372638889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45992.19372638889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45992.19372638889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45992.19372638889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45992.19372638889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45992.19372638889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45992.19372638889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45992.19372638889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45992.19372638889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45992.19372638889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45992.19372638889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45992.19372638889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45992.19372638889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45992.19372638889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45992.19372638889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45992.19372638889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45992.19372638889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45992.19372638889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45992.19372638889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45992.19372638889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45992.19372638889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45992.19372638889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45992.19372638889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45992.19372638889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45992.19372638889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45992.19372638889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45992.19372638889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45992.19372638889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45992.19372638889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45992.19372638889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45992.19372638889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45992.19372638889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45992.19372638889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45992.19372638889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45992.19372638889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45992.19372638889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45992.19372638889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45992.19372638889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45992.19372638889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45992.19372638889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45992.19372638889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45992.19372638889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45992.19372638889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45992.19372638889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45992.19372638889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45992.19372638889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45992.19372638889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45992.19372638889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45992.19372638889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45992.19372638889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45992.19372638889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45992.19372638889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45992.19372638889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45992.19372638889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45992.19372638889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45992.19372638889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45992.19372638889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45992.19372638889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45992.19372638889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45992.19372638889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45992.19372638889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45992.19372638889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45992.19372638889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45992.19372638889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45992.19372638889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45992.19372638889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45992.19372638889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45992.19372638889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45992.19372638889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45992.19372638889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45992.19372638889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45992.19372638889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45992.19372638889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45992.19372638889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45992.19372638889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45992.19372638889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45992.19372638889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45992.19372638889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45992.19372638889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45992.19372638889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45992.19372638889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45992.19372638889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45992.19372638889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45992.19372638889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45992.19372638889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45992.19372638889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45992.19372638889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45992.19372638889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45992.19372638889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45992.19372638889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45992.19372638889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45992.19372638889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45992.19372638889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45992.19372638889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45992.19372638889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45992.19372638889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45992.19372638889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45992.19372638889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45992.19372638889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45992.19372638889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45992.19372638889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45992.19372638889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45992.19372638889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45992.19372638889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45992.19372638889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45992.19372638889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45992.19372638889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45992.19372638889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45992.19372638889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45992.19372638889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45992.19372638889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45992.19372638889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45992.19372638889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45992.19372638889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45992.19372638889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45992.19372638889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45992.19372638889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45992.19372638889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45992.19372638889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45992.19372638889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45992.19372638889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45992.19372638889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45992.19372638889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45992.19372638889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45992.19372638889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45992.19372638889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45992.19372638889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45992.19372638889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45992.19372638889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45992.19372638889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45992.19372638889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45992.19372638889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45992.19372638889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45992.19372638889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45992.19372638889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45992.19372638889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45992.19372638889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45992.19372638889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45992.19372638889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45992.19372638889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45992.19372638889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45992.19372638889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45992.19372638889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45992.19372638889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45992.19372638889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45992.19372638889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45992.19372638889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45992.19372638889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45992.19372638889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45992.19372638889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45992.19372638889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45992.19372638889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45992.19372638889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45992.19372638889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45992.19372638889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45992.19372638889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45992.19372638889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45992.19372638889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45992.19372638889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45992.19372638889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45992.19372638889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45992.19372638889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45992.19372638889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45992.19372638889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45992.19372638889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45992.19372638889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45992.19372638889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45992.19372638889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45992.19372638889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45992.19372638889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45992.19372638889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45992.19372638889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45992.19372638889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45992.19372638889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45992.19372638889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45992.19372638889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45992.19372638889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45992.19372638889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45992.19372638889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45992.19372638889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45992.19372638889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45992.19372638889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45992.19372638889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45992.19372638889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45992.19372638889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45992.19372638889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45992.19372638889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45992.19372638889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45992.19372638889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45992.19372638889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45992.19372638889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45992.19372638889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45992.19372638889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45992.19372638889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45992.19372638889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45992.19372638889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45992.19372638889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45992.19372638889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45992.19372638889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45992.19372638889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45992.19372638889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45992.19372638889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45992.19372638889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45992.19372638889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45992.19372638889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45992.19372638889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45992.19372638889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45992.19372638889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45992.19372638889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45992.19372638889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45992.19372638889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45992.19372638889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45992.19372638889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45992.19372638889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45992.19372638889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45992.19372638889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45992.19372638889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45992.19372638889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45992.19372638889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45992.19372638889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45992.19372638889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45992.19372638889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45992.19372638889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45992.19372638889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45992.19372638889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45992.19372638889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45992.19372638889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45992.19372638889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45992.19372638889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45992.19372638889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45992.19372638889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45992.19372638889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45992.19372638889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45992.19372638889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45992.19372638889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45992.19372638889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45992.19372638889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45992.19372638889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45992.19372638889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45992.19372638889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45992.19372638889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45992.19372638889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45992.19372638889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45992.19372638889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45992.19372638889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45992.19372638889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45992.19372638889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45992.19372638889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45992.19372638889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45992.19372638889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45992.19372638889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45992.19372638889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45992.19372638889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45992.19372638889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45992.19372638889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45992.19372638889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45992.19372638889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2025-12-01T01:39:21Z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